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107北教組HP更新\"/>
    </mc:Choice>
  </mc:AlternateContent>
  <xr:revisionPtr revIDLastSave="0" documentId="13_ncr:1_{145F3EFA-DDAA-4E11-A0EF-6431F9039DAF}" xr6:coauthVersionLast="47" xr6:coauthVersionMax="47" xr10:uidLastSave="{00000000-0000-0000-0000-000000000000}"/>
  <bookViews>
    <workbookView xWindow="-108" yWindow="-108" windowWidth="23256" windowHeight="12576" tabRatio="801" firstSheet="1" activeTab="2" xr2:uid="{0203228A-2A84-48BD-9493-E4BBC9B3C0F7}"/>
  </bookViews>
  <sheets>
    <sheet name="別紙1(個人用) (2)" sheetId="7" state="hidden" r:id="rId1"/>
    <sheet name="支会用記録シート" sheetId="5" r:id="rId2"/>
    <sheet name="支会用入力方法" sheetId="8" r:id="rId3"/>
  </sheets>
  <definedNames>
    <definedName name="_xlnm.Print_Area" localSheetId="1">支会用記録シート!$A$1:$U$63</definedName>
    <definedName name="_xlnm.Print_Area" localSheetId="2">支会用入力方法!$A$1:$U$63</definedName>
    <definedName name="_xlnm.Print_Area" localSheetId="0">'別紙1(個人用) (2)'!$A$1:$M$39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3" i="8" l="1"/>
  <c r="R63" i="8"/>
  <c r="Q63" i="8"/>
  <c r="P63" i="8"/>
  <c r="O63" i="8"/>
  <c r="N63" i="8"/>
  <c r="M63" i="8"/>
  <c r="L63" i="8"/>
  <c r="K63" i="8"/>
  <c r="J63" i="8"/>
  <c r="I63" i="8"/>
  <c r="H63" i="8"/>
  <c r="E63" i="8"/>
  <c r="Y62" i="8"/>
  <c r="X62" i="8"/>
  <c r="Z62" i="8" s="1"/>
  <c r="W62" i="8"/>
  <c r="Y61" i="8"/>
  <c r="X61" i="8"/>
  <c r="W61" i="8"/>
  <c r="Z61" i="8" s="1"/>
  <c r="Z60" i="8"/>
  <c r="U60" i="8" s="1"/>
  <c r="Y60" i="8"/>
  <c r="X60" i="8"/>
  <c r="W60" i="8"/>
  <c r="Y59" i="8"/>
  <c r="X59" i="8"/>
  <c r="Z59" i="8" s="1"/>
  <c r="W59" i="8"/>
  <c r="Y58" i="8"/>
  <c r="X58" i="8"/>
  <c r="Z58" i="8" s="1"/>
  <c r="W58" i="8"/>
  <c r="Y57" i="8"/>
  <c r="X57" i="8"/>
  <c r="W57" i="8"/>
  <c r="Z57" i="8" s="1"/>
  <c r="Z56" i="8"/>
  <c r="U56" i="8" s="1"/>
  <c r="Y56" i="8"/>
  <c r="X56" i="8"/>
  <c r="W56" i="8"/>
  <c r="Y55" i="8"/>
  <c r="X55" i="8"/>
  <c r="Z55" i="8" s="1"/>
  <c r="W55" i="8"/>
  <c r="Y54" i="8"/>
  <c r="X54" i="8"/>
  <c r="Z54" i="8" s="1"/>
  <c r="W54" i="8"/>
  <c r="Y53" i="8"/>
  <c r="X53" i="8"/>
  <c r="W53" i="8"/>
  <c r="Z53" i="8" s="1"/>
  <c r="Z52" i="8"/>
  <c r="U52" i="8" s="1"/>
  <c r="Y52" i="8"/>
  <c r="X52" i="8"/>
  <c r="W52" i="8"/>
  <c r="Y51" i="8"/>
  <c r="X51" i="8"/>
  <c r="Z51" i="8" s="1"/>
  <c r="W51" i="8"/>
  <c r="Y50" i="8"/>
  <c r="X50" i="8"/>
  <c r="Z50" i="8" s="1"/>
  <c r="W50" i="8"/>
  <c r="Y49" i="8"/>
  <c r="X49" i="8"/>
  <c r="W49" i="8"/>
  <c r="Z49" i="8" s="1"/>
  <c r="Z48" i="8"/>
  <c r="U48" i="8" s="1"/>
  <c r="Y48" i="8"/>
  <c r="X48" i="8"/>
  <c r="W48" i="8"/>
  <c r="Y47" i="8"/>
  <c r="X47" i="8"/>
  <c r="Z47" i="8" s="1"/>
  <c r="W47" i="8"/>
  <c r="Y46" i="8"/>
  <c r="X46" i="8"/>
  <c r="Z46" i="8" s="1"/>
  <c r="W46" i="8"/>
  <c r="Y45" i="8"/>
  <c r="X45" i="8"/>
  <c r="W45" i="8"/>
  <c r="Z45" i="8" s="1"/>
  <c r="Z44" i="8"/>
  <c r="U44" i="8" s="1"/>
  <c r="Y44" i="8"/>
  <c r="X44" i="8"/>
  <c r="W44" i="8"/>
  <c r="Y43" i="8"/>
  <c r="X43" i="8"/>
  <c r="Z43" i="8" s="1"/>
  <c r="W43" i="8"/>
  <c r="Y42" i="8"/>
  <c r="X42" i="8"/>
  <c r="Z42" i="8" s="1"/>
  <c r="W42" i="8"/>
  <c r="Y41" i="8"/>
  <c r="X41" i="8"/>
  <c r="W41" i="8"/>
  <c r="Z41" i="8" s="1"/>
  <c r="Z40" i="8"/>
  <c r="U40" i="8" s="1"/>
  <c r="Y40" i="8"/>
  <c r="X40" i="8"/>
  <c r="W40" i="8"/>
  <c r="Y39" i="8"/>
  <c r="X39" i="8"/>
  <c r="Z39" i="8" s="1"/>
  <c r="W39" i="8"/>
  <c r="Y38" i="8"/>
  <c r="X38" i="8"/>
  <c r="Z38" i="8" s="1"/>
  <c r="W38" i="8"/>
  <c r="Y37" i="8"/>
  <c r="X37" i="8"/>
  <c r="W37" i="8"/>
  <c r="Z37" i="8" s="1"/>
  <c r="Z36" i="8"/>
  <c r="U36" i="8" s="1"/>
  <c r="Y36" i="8"/>
  <c r="X36" i="8"/>
  <c r="W36" i="8"/>
  <c r="Y35" i="8"/>
  <c r="X35" i="8"/>
  <c r="Z35" i="8" s="1"/>
  <c r="W35" i="8"/>
  <c r="Y34" i="8"/>
  <c r="X34" i="8"/>
  <c r="Z34" i="8" s="1"/>
  <c r="W34" i="8"/>
  <c r="Y33" i="8"/>
  <c r="X33" i="8"/>
  <c r="W33" i="8"/>
  <c r="Z33" i="8" s="1"/>
  <c r="Z32" i="8"/>
  <c r="U32" i="8" s="1"/>
  <c r="Y32" i="8"/>
  <c r="X32" i="8"/>
  <c r="W32" i="8"/>
  <c r="Y31" i="8"/>
  <c r="X31" i="8"/>
  <c r="Z31" i="8" s="1"/>
  <c r="W31" i="8"/>
  <c r="Y30" i="8"/>
  <c r="X30" i="8"/>
  <c r="Z30" i="8" s="1"/>
  <c r="W30" i="8"/>
  <c r="Y29" i="8"/>
  <c r="X29" i="8"/>
  <c r="W29" i="8"/>
  <c r="Z29" i="8" s="1"/>
  <c r="Z28" i="8"/>
  <c r="U28" i="8" s="1"/>
  <c r="Y28" i="8"/>
  <c r="X28" i="8"/>
  <c r="W28" i="8"/>
  <c r="Y27" i="8"/>
  <c r="X27" i="8"/>
  <c r="Z27" i="8" s="1"/>
  <c r="W27" i="8"/>
  <c r="Y26" i="8"/>
  <c r="X26" i="8"/>
  <c r="Z26" i="8" s="1"/>
  <c r="W26" i="8"/>
  <c r="Y25" i="8"/>
  <c r="X25" i="8"/>
  <c r="W25" i="8"/>
  <c r="Z25" i="8" s="1"/>
  <c r="Z24" i="8"/>
  <c r="U24" i="8" s="1"/>
  <c r="Y24" i="8"/>
  <c r="X24" i="8"/>
  <c r="W24" i="8"/>
  <c r="Y23" i="8"/>
  <c r="Y63" i="8" s="1"/>
  <c r="X23" i="8"/>
  <c r="X63" i="8" s="1"/>
  <c r="W23" i="8"/>
  <c r="W63" i="8" s="1"/>
  <c r="N17" i="8"/>
  <c r="L17" i="8"/>
  <c r="J17" i="8"/>
  <c r="H17" i="8"/>
  <c r="F17" i="8"/>
  <c r="D17" i="8"/>
  <c r="C17" i="8"/>
  <c r="O16" i="8"/>
  <c r="N16" i="8"/>
  <c r="N18" i="8" s="1"/>
  <c r="O18" i="8" s="1"/>
  <c r="M16" i="8"/>
  <c r="L16" i="8"/>
  <c r="L18" i="8" s="1"/>
  <c r="M18" i="8" s="1"/>
  <c r="J16" i="8"/>
  <c r="J18" i="8" s="1"/>
  <c r="K18" i="8" s="1"/>
  <c r="I16" i="8"/>
  <c r="H16" i="8"/>
  <c r="H18" i="8" s="1"/>
  <c r="I18" i="8" s="1"/>
  <c r="G16" i="8"/>
  <c r="F16" i="8"/>
  <c r="F18" i="8" s="1"/>
  <c r="G18" i="8" s="1"/>
  <c r="E16" i="8"/>
  <c r="D16" i="8"/>
  <c r="D18" i="8" s="1"/>
  <c r="E18" i="8" s="1"/>
  <c r="C16" i="8"/>
  <c r="O17" i="8" s="1"/>
  <c r="Y10" i="8"/>
  <c r="I10" i="8" s="1"/>
  <c r="X10" i="8"/>
  <c r="W10" i="8"/>
  <c r="T10" i="8"/>
  <c r="R10" i="8"/>
  <c r="P10" i="8"/>
  <c r="N10" i="8"/>
  <c r="G10" i="8"/>
  <c r="F10" i="8"/>
  <c r="E10" i="8"/>
  <c r="D10" i="8"/>
  <c r="C10" i="8"/>
  <c r="Z9" i="8"/>
  <c r="J9" i="8" s="1"/>
  <c r="Y9" i="8"/>
  <c r="X9" i="8"/>
  <c r="W9" i="8"/>
  <c r="T9" i="8"/>
  <c r="T11" i="8" s="1"/>
  <c r="R9" i="8"/>
  <c r="R11" i="8" s="1"/>
  <c r="P9" i="8"/>
  <c r="P11" i="8" s="1"/>
  <c r="N9" i="8"/>
  <c r="N11" i="8" s="1"/>
  <c r="K9" i="8"/>
  <c r="I9" i="8"/>
  <c r="H9" i="8"/>
  <c r="G9" i="8"/>
  <c r="F9" i="8"/>
  <c r="E9" i="8"/>
  <c r="D9" i="8"/>
  <c r="C9" i="8"/>
  <c r="Y8" i="8"/>
  <c r="X8" i="8"/>
  <c r="G8" i="8" s="1"/>
  <c r="W8" i="8"/>
  <c r="Z8" i="8" s="1"/>
  <c r="I8" i="8"/>
  <c r="H8" i="8"/>
  <c r="D8" i="8"/>
  <c r="C8" i="8"/>
  <c r="Y7" i="8"/>
  <c r="I7" i="8" s="1"/>
  <c r="X7" i="8"/>
  <c r="F7" i="8" s="1"/>
  <c r="W7" i="8"/>
  <c r="E7" i="8"/>
  <c r="D7" i="8"/>
  <c r="C7" i="8"/>
  <c r="C11" i="8" s="1"/>
  <c r="U27" i="8" l="1"/>
  <c r="T27" i="8"/>
  <c r="U59" i="8"/>
  <c r="T59" i="8"/>
  <c r="U25" i="8"/>
  <c r="T25" i="8"/>
  <c r="T42" i="8"/>
  <c r="U42" i="8"/>
  <c r="U47" i="8"/>
  <c r="T47" i="8"/>
  <c r="U57" i="8"/>
  <c r="T57" i="8"/>
  <c r="D11" i="8"/>
  <c r="E11" i="8"/>
  <c r="T30" i="8"/>
  <c r="U30" i="8"/>
  <c r="U35" i="8"/>
  <c r="T35" i="8"/>
  <c r="U45" i="8"/>
  <c r="T45" i="8"/>
  <c r="T62" i="8"/>
  <c r="U62" i="8"/>
  <c r="U37" i="8"/>
  <c r="T37" i="8"/>
  <c r="T50" i="8"/>
  <c r="U50" i="8"/>
  <c r="H11" i="8"/>
  <c r="I11" i="8"/>
  <c r="T38" i="8"/>
  <c r="U38" i="8"/>
  <c r="U43" i="8"/>
  <c r="T43" i="8"/>
  <c r="U53" i="8"/>
  <c r="T53" i="8"/>
  <c r="K8" i="8"/>
  <c r="J8" i="8"/>
  <c r="U33" i="8"/>
  <c r="T33" i="8"/>
  <c r="U55" i="8"/>
  <c r="T55" i="8"/>
  <c r="T26" i="8"/>
  <c r="U26" i="8"/>
  <c r="U31" i="8"/>
  <c r="T31" i="8"/>
  <c r="W12" i="8"/>
  <c r="Y12" i="8"/>
  <c r="X12" i="8"/>
  <c r="U29" i="8"/>
  <c r="T29" i="8"/>
  <c r="T46" i="8"/>
  <c r="U46" i="8"/>
  <c r="U51" i="8"/>
  <c r="T51" i="8"/>
  <c r="U61" i="8"/>
  <c r="T61" i="8"/>
  <c r="T54" i="8"/>
  <c r="U54" i="8"/>
  <c r="G11" i="8"/>
  <c r="F11" i="8"/>
  <c r="X11" i="8" s="1"/>
  <c r="U41" i="8"/>
  <c r="T41" i="8"/>
  <c r="T58" i="8"/>
  <c r="U58" i="8"/>
  <c r="T34" i="8"/>
  <c r="U34" i="8"/>
  <c r="U39" i="8"/>
  <c r="T39" i="8"/>
  <c r="U49" i="8"/>
  <c r="T49" i="8"/>
  <c r="C18" i="8"/>
  <c r="I17" i="8"/>
  <c r="Z23" i="8"/>
  <c r="K17" i="8"/>
  <c r="T24" i="8"/>
  <c r="T28" i="8"/>
  <c r="T32" i="8"/>
  <c r="T36" i="8"/>
  <c r="T40" i="8"/>
  <c r="T44" i="8"/>
  <c r="T48" i="8"/>
  <c r="T52" i="8"/>
  <c r="T56" i="8"/>
  <c r="T60" i="8"/>
  <c r="Z10" i="8"/>
  <c r="G7" i="8"/>
  <c r="Z7" i="8"/>
  <c r="H7" i="8"/>
  <c r="F8" i="8"/>
  <c r="H10" i="8"/>
  <c r="E17" i="8"/>
  <c r="M17" i="8"/>
  <c r="E8" i="8"/>
  <c r="K16" i="8"/>
  <c r="G17" i="8"/>
  <c r="J7" i="8" l="1"/>
  <c r="K7" i="8"/>
  <c r="H12" i="8"/>
  <c r="I12" i="8"/>
  <c r="Z63" i="8"/>
  <c r="U23" i="8"/>
  <c r="U63" i="8" s="1"/>
  <c r="T23" i="8"/>
  <c r="T63" i="8" s="1"/>
  <c r="G12" i="8"/>
  <c r="F12" i="8"/>
  <c r="D12" i="8"/>
  <c r="Z12" i="8"/>
  <c r="E12" i="8"/>
  <c r="W11" i="8"/>
  <c r="Z11" i="8" s="1"/>
  <c r="J10" i="8"/>
  <c r="K10" i="8"/>
  <c r="Y11" i="8"/>
  <c r="J11" i="8" l="1"/>
  <c r="K11" i="8"/>
  <c r="J12" i="8"/>
  <c r="K12" i="8"/>
  <c r="N18" i="5" l="1"/>
  <c r="L18" i="5"/>
  <c r="J18" i="5"/>
  <c r="H18" i="5"/>
  <c r="F18" i="5"/>
  <c r="D18" i="5"/>
  <c r="N17" i="5"/>
  <c r="L17" i="5"/>
  <c r="J17" i="5"/>
  <c r="H17" i="5"/>
  <c r="F17" i="5"/>
  <c r="D17" i="5"/>
  <c r="L16" i="5"/>
  <c r="H16" i="5"/>
  <c r="F16" i="5"/>
  <c r="J16" i="5"/>
  <c r="T10" i="5" l="1"/>
  <c r="R10" i="5"/>
  <c r="P10" i="5"/>
  <c r="N10" i="5"/>
  <c r="T9" i="5"/>
  <c r="T11" i="5" s="1"/>
  <c r="R9" i="5"/>
  <c r="P9" i="5"/>
  <c r="N9" i="5"/>
  <c r="N16" i="5"/>
  <c r="M63" i="5"/>
  <c r="L63" i="5"/>
  <c r="K63" i="5"/>
  <c r="J63" i="5"/>
  <c r="C17" i="5"/>
  <c r="D16" i="5"/>
  <c r="C16" i="5"/>
  <c r="O17" i="5" l="1"/>
  <c r="G17" i="5"/>
  <c r="G16" i="5"/>
  <c r="M17" i="5"/>
  <c r="E17" i="5"/>
  <c r="K17" i="5"/>
  <c r="O16" i="5"/>
  <c r="M16" i="5"/>
  <c r="I17" i="5"/>
  <c r="K16" i="5"/>
  <c r="I16" i="5"/>
  <c r="E16" i="5"/>
  <c r="R11" i="5"/>
  <c r="N11" i="5"/>
  <c r="P11" i="5"/>
  <c r="C18" i="5"/>
  <c r="E18" i="5" l="1"/>
  <c r="O18" i="5"/>
  <c r="M18" i="5"/>
  <c r="K18" i="5"/>
  <c r="I18" i="5"/>
  <c r="G18" i="5"/>
  <c r="I63" i="5"/>
  <c r="H63" i="5"/>
  <c r="C9" i="5" l="1"/>
  <c r="C7" i="5"/>
  <c r="X28" i="5"/>
  <c r="X27" i="5"/>
  <c r="X26" i="5"/>
  <c r="X25" i="5"/>
  <c r="X24" i="5"/>
  <c r="X10" i="5" s="1"/>
  <c r="X23" i="5"/>
  <c r="X8" i="5" s="1"/>
  <c r="W28" i="5"/>
  <c r="W27" i="5"/>
  <c r="W26" i="5"/>
  <c r="W25" i="5"/>
  <c r="W24" i="5"/>
  <c r="W10" i="5" s="1"/>
  <c r="W23" i="5"/>
  <c r="C8" i="5" l="1"/>
  <c r="W8" i="5"/>
  <c r="D8" i="5" s="1"/>
  <c r="W9" i="5"/>
  <c r="D9" i="5" s="1"/>
  <c r="W7" i="5"/>
  <c r="C10" i="5"/>
  <c r="X9" i="5"/>
  <c r="G9" i="5" s="1"/>
  <c r="C11" i="5"/>
  <c r="E9" i="5" l="1"/>
  <c r="F9" i="5"/>
  <c r="J40" i="7"/>
  <c r="I40" i="7"/>
  <c r="G40" i="7"/>
  <c r="F40" i="7"/>
  <c r="D40" i="7"/>
  <c r="C40" i="7"/>
  <c r="K39" i="7"/>
  <c r="H39" i="7"/>
  <c r="N39" i="7" s="1"/>
  <c r="E39" i="7"/>
  <c r="K38" i="7"/>
  <c r="H38" i="7"/>
  <c r="E38" i="7"/>
  <c r="K37" i="7"/>
  <c r="H37" i="7"/>
  <c r="E37" i="7"/>
  <c r="K36" i="7"/>
  <c r="H36" i="7"/>
  <c r="E36" i="7"/>
  <c r="K35" i="7"/>
  <c r="H35" i="7"/>
  <c r="E35" i="7"/>
  <c r="K34" i="7"/>
  <c r="H34" i="7"/>
  <c r="E34" i="7"/>
  <c r="N34" i="7" s="1"/>
  <c r="K33" i="7"/>
  <c r="H33" i="7"/>
  <c r="E33" i="7"/>
  <c r="K32" i="7"/>
  <c r="H32" i="7"/>
  <c r="E32" i="7"/>
  <c r="K31" i="7"/>
  <c r="H31" i="7"/>
  <c r="N31" i="7" s="1"/>
  <c r="E31" i="7"/>
  <c r="K30" i="7"/>
  <c r="H30" i="7"/>
  <c r="E30" i="7"/>
  <c r="K29" i="7"/>
  <c r="H29" i="7"/>
  <c r="E29" i="7"/>
  <c r="K28" i="7"/>
  <c r="H28" i="7"/>
  <c r="E28" i="7"/>
  <c r="K27" i="7"/>
  <c r="H27" i="7"/>
  <c r="E27" i="7"/>
  <c r="K26" i="7"/>
  <c r="H26" i="7"/>
  <c r="E26" i="7"/>
  <c r="N26" i="7" s="1"/>
  <c r="K25" i="7"/>
  <c r="H25" i="7"/>
  <c r="E25" i="7"/>
  <c r="K24" i="7"/>
  <c r="H24" i="7"/>
  <c r="E24" i="7"/>
  <c r="K23" i="7"/>
  <c r="H23" i="7"/>
  <c r="N23" i="7" s="1"/>
  <c r="E23" i="7"/>
  <c r="K22" i="7"/>
  <c r="H22" i="7"/>
  <c r="E22" i="7"/>
  <c r="N22" i="7" s="1"/>
  <c r="K21" i="7"/>
  <c r="H21" i="7"/>
  <c r="E21" i="7"/>
  <c r="K20" i="7"/>
  <c r="H20" i="7"/>
  <c r="E20" i="7"/>
  <c r="K19" i="7"/>
  <c r="H19" i="7"/>
  <c r="E19" i="7"/>
  <c r="K18" i="7"/>
  <c r="H18" i="7"/>
  <c r="E18" i="7"/>
  <c r="N18" i="7" s="1"/>
  <c r="K17" i="7"/>
  <c r="H17" i="7"/>
  <c r="E17" i="7"/>
  <c r="K16" i="7"/>
  <c r="H16" i="7"/>
  <c r="E16" i="7"/>
  <c r="N16" i="7" s="1"/>
  <c r="K15" i="7"/>
  <c r="H15" i="7"/>
  <c r="N15" i="7" s="1"/>
  <c r="E15" i="7"/>
  <c r="K14" i="7"/>
  <c r="H14" i="7"/>
  <c r="E14" i="7"/>
  <c r="N14" i="7" s="1"/>
  <c r="K13" i="7"/>
  <c r="H13" i="7"/>
  <c r="N13" i="7" s="1"/>
  <c r="E13" i="7"/>
  <c r="K12" i="7"/>
  <c r="H12" i="7"/>
  <c r="E12" i="7"/>
  <c r="K11" i="7"/>
  <c r="H11" i="7"/>
  <c r="E11" i="7"/>
  <c r="K10" i="7"/>
  <c r="H10" i="7"/>
  <c r="E10" i="7"/>
  <c r="E40" i="7" s="1"/>
  <c r="H41" i="7" l="1"/>
  <c r="H42" i="7" s="1"/>
  <c r="N21" i="7"/>
  <c r="N24" i="7"/>
  <c r="N29" i="7"/>
  <c r="N32" i="7"/>
  <c r="N37" i="7"/>
  <c r="L37" i="7" s="1"/>
  <c r="N11" i="7"/>
  <c r="N19" i="7"/>
  <c r="L19" i="7" s="1"/>
  <c r="N27" i="7"/>
  <c r="N30" i="7"/>
  <c r="N35" i="7"/>
  <c r="N38" i="7"/>
  <c r="E41" i="7"/>
  <c r="E42" i="7" s="1"/>
  <c r="N12" i="7"/>
  <c r="N20" i="7"/>
  <c r="N25" i="7"/>
  <c r="M25" i="7" s="1"/>
  <c r="N28" i="7"/>
  <c r="N33" i="7"/>
  <c r="N36" i="7"/>
  <c r="K40" i="7"/>
  <c r="N17" i="7"/>
  <c r="L17" i="7" s="1"/>
  <c r="M14" i="7"/>
  <c r="L14" i="7"/>
  <c r="M26" i="7"/>
  <c r="L26" i="7"/>
  <c r="C7" i="7"/>
  <c r="D7" i="7"/>
  <c r="M11" i="7"/>
  <c r="L11" i="7"/>
  <c r="M15" i="7"/>
  <c r="L15" i="7"/>
  <c r="M18" i="7"/>
  <c r="L18" i="7"/>
  <c r="M22" i="7"/>
  <c r="L22" i="7"/>
  <c r="M23" i="7"/>
  <c r="L23" i="7"/>
  <c r="M27" i="7"/>
  <c r="L27" i="7"/>
  <c r="M30" i="7"/>
  <c r="L30" i="7"/>
  <c r="M31" i="7"/>
  <c r="L31" i="7"/>
  <c r="M34" i="7"/>
  <c r="L34" i="7"/>
  <c r="M35" i="7"/>
  <c r="L35" i="7"/>
  <c r="M38" i="7"/>
  <c r="L38" i="7"/>
  <c r="M39" i="7"/>
  <c r="L39" i="7"/>
  <c r="I7" i="7"/>
  <c r="J7" i="7"/>
  <c r="M12" i="7"/>
  <c r="L12" i="7"/>
  <c r="M13" i="7"/>
  <c r="L13" i="7"/>
  <c r="M16" i="7"/>
  <c r="L16" i="7"/>
  <c r="M17" i="7"/>
  <c r="M20" i="7"/>
  <c r="L20" i="7"/>
  <c r="M21" i="7"/>
  <c r="L21" i="7"/>
  <c r="M24" i="7"/>
  <c r="L24" i="7"/>
  <c r="M28" i="7"/>
  <c r="L28" i="7"/>
  <c r="M29" i="7"/>
  <c r="L29" i="7"/>
  <c r="M32" i="7"/>
  <c r="L32" i="7"/>
  <c r="M33" i="7"/>
  <c r="L33" i="7"/>
  <c r="M36" i="7"/>
  <c r="L36" i="7"/>
  <c r="M37" i="7"/>
  <c r="N10" i="7"/>
  <c r="H40" i="7"/>
  <c r="K41" i="7"/>
  <c r="K42" i="7" s="1"/>
  <c r="L25" i="7" l="1"/>
  <c r="M19" i="7"/>
  <c r="M10" i="7"/>
  <c r="M40" i="7" s="1"/>
  <c r="L10" i="7"/>
  <c r="L40" i="7" s="1"/>
  <c r="E7" i="7"/>
  <c r="G7" i="7"/>
  <c r="F7" i="7"/>
  <c r="K7" i="7"/>
  <c r="H7" i="7" l="1"/>
  <c r="N7" i="7" s="1"/>
  <c r="E63" i="5"/>
  <c r="M7" i="7" l="1"/>
  <c r="L7" i="7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Y61" i="5"/>
  <c r="X61" i="5"/>
  <c r="Y60" i="5"/>
  <c r="X60" i="5"/>
  <c r="Y59" i="5"/>
  <c r="X59" i="5"/>
  <c r="Y58" i="5"/>
  <c r="X58" i="5"/>
  <c r="Y57" i="5"/>
  <c r="X57" i="5"/>
  <c r="S63" i="5"/>
  <c r="R63" i="5"/>
  <c r="Q63" i="5"/>
  <c r="P63" i="5"/>
  <c r="O63" i="5"/>
  <c r="N63" i="5"/>
  <c r="Y62" i="5"/>
  <c r="X62" i="5"/>
  <c r="Y56" i="5"/>
  <c r="X56" i="5"/>
  <c r="Y55" i="5"/>
  <c r="X55" i="5"/>
  <c r="Y54" i="5"/>
  <c r="X54" i="5"/>
  <c r="Y53" i="5"/>
  <c r="X53" i="5"/>
  <c r="Y52" i="5"/>
  <c r="X52" i="5"/>
  <c r="Y51" i="5"/>
  <c r="X51" i="5"/>
  <c r="Y50" i="5"/>
  <c r="X50" i="5"/>
  <c r="Y49" i="5"/>
  <c r="X49" i="5"/>
  <c r="Y48" i="5"/>
  <c r="X48" i="5"/>
  <c r="Y47" i="5"/>
  <c r="X47" i="5"/>
  <c r="Y46" i="5"/>
  <c r="X46" i="5"/>
  <c r="Y45" i="5"/>
  <c r="X45" i="5"/>
  <c r="Y44" i="5"/>
  <c r="X44" i="5"/>
  <c r="Y43" i="5"/>
  <c r="X43" i="5"/>
  <c r="Y42" i="5"/>
  <c r="X42" i="5"/>
  <c r="Y41" i="5"/>
  <c r="X41" i="5"/>
  <c r="Y40" i="5"/>
  <c r="X40" i="5"/>
  <c r="Y39" i="5"/>
  <c r="X39" i="5"/>
  <c r="Y38" i="5"/>
  <c r="X38" i="5"/>
  <c r="Y37" i="5"/>
  <c r="X37" i="5"/>
  <c r="Y36" i="5"/>
  <c r="X36" i="5"/>
  <c r="Y35" i="5"/>
  <c r="X35" i="5"/>
  <c r="Y34" i="5"/>
  <c r="X34" i="5"/>
  <c r="Y33" i="5"/>
  <c r="X33" i="5"/>
  <c r="Y32" i="5"/>
  <c r="X32" i="5"/>
  <c r="Y31" i="5"/>
  <c r="X31" i="5"/>
  <c r="Y30" i="5"/>
  <c r="X30" i="5"/>
  <c r="Y29" i="5"/>
  <c r="X29" i="5"/>
  <c r="Y28" i="5"/>
  <c r="Y27" i="5"/>
  <c r="Y26" i="5"/>
  <c r="Y25" i="5"/>
  <c r="Y24" i="5"/>
  <c r="Y10" i="5" s="1"/>
  <c r="X7" i="5"/>
  <c r="Y23" i="5"/>
  <c r="Y8" i="5" s="1"/>
  <c r="Z40" i="5" l="1"/>
  <c r="U40" i="5" s="1"/>
  <c r="Z44" i="5"/>
  <c r="U44" i="5" s="1"/>
  <c r="Z48" i="5"/>
  <c r="U48" i="5" s="1"/>
  <c r="Z52" i="5"/>
  <c r="T52" i="5" s="1"/>
  <c r="Z56" i="5"/>
  <c r="U56" i="5" s="1"/>
  <c r="Z60" i="5"/>
  <c r="T60" i="5" s="1"/>
  <c r="Z41" i="5"/>
  <c r="U41" i="5" s="1"/>
  <c r="Z45" i="5"/>
  <c r="U45" i="5" s="1"/>
  <c r="Z49" i="5"/>
  <c r="T49" i="5" s="1"/>
  <c r="Z53" i="5"/>
  <c r="U53" i="5" s="1"/>
  <c r="Z57" i="5"/>
  <c r="U57" i="5" s="1"/>
  <c r="Z61" i="5"/>
  <c r="U61" i="5" s="1"/>
  <c r="Z30" i="5"/>
  <c r="U30" i="5" s="1"/>
  <c r="Z34" i="5"/>
  <c r="U34" i="5" s="1"/>
  <c r="Z38" i="5"/>
  <c r="T38" i="5" s="1"/>
  <c r="Z42" i="5"/>
  <c r="T42" i="5" s="1"/>
  <c r="Z46" i="5"/>
  <c r="U46" i="5" s="1"/>
  <c r="Z50" i="5"/>
  <c r="U50" i="5" s="1"/>
  <c r="Z54" i="5"/>
  <c r="T54" i="5" s="1"/>
  <c r="Z58" i="5"/>
  <c r="U58" i="5" s="1"/>
  <c r="Z39" i="5"/>
  <c r="U39" i="5" s="1"/>
  <c r="Z43" i="5"/>
  <c r="T43" i="5" s="1"/>
  <c r="Z47" i="5"/>
  <c r="T47" i="5" s="1"/>
  <c r="Z51" i="5"/>
  <c r="U51" i="5" s="1"/>
  <c r="Z55" i="5"/>
  <c r="U55" i="5" s="1"/>
  <c r="Z59" i="5"/>
  <c r="U59" i="5" s="1"/>
  <c r="Y9" i="5"/>
  <c r="H9" i="5" s="1"/>
  <c r="Y7" i="5"/>
  <c r="H7" i="5" s="1"/>
  <c r="G7" i="5"/>
  <c r="F7" i="5"/>
  <c r="Z26" i="5"/>
  <c r="U26" i="5" s="1"/>
  <c r="Z62" i="5"/>
  <c r="U62" i="5" s="1"/>
  <c r="Z27" i="5"/>
  <c r="U27" i="5" s="1"/>
  <c r="Z31" i="5"/>
  <c r="U31" i="5" s="1"/>
  <c r="Z35" i="5"/>
  <c r="U35" i="5" s="1"/>
  <c r="Z28" i="5"/>
  <c r="U28" i="5" s="1"/>
  <c r="Z32" i="5"/>
  <c r="T32" i="5" s="1"/>
  <c r="Z36" i="5"/>
  <c r="T36" i="5" s="1"/>
  <c r="Z29" i="5"/>
  <c r="U29" i="5" s="1"/>
  <c r="Z33" i="5"/>
  <c r="U33" i="5" s="1"/>
  <c r="Z37" i="5"/>
  <c r="U37" i="5" s="1"/>
  <c r="Y63" i="5"/>
  <c r="Z25" i="5"/>
  <c r="T25" i="5" s="1"/>
  <c r="Z24" i="5"/>
  <c r="U24" i="5" s="1"/>
  <c r="U54" i="5"/>
  <c r="T48" i="5"/>
  <c r="T45" i="5"/>
  <c r="Z23" i="5"/>
  <c r="W63" i="5"/>
  <c r="X63" i="5"/>
  <c r="T41" i="5" l="1"/>
  <c r="T44" i="5"/>
  <c r="T57" i="5"/>
  <c r="U60" i="5"/>
  <c r="T53" i="5"/>
  <c r="U32" i="5"/>
  <c r="T56" i="5"/>
  <c r="T33" i="5"/>
  <c r="U52" i="5"/>
  <c r="U49" i="5"/>
  <c r="U47" i="5"/>
  <c r="U38" i="5"/>
  <c r="T40" i="5"/>
  <c r="U42" i="5"/>
  <c r="T30" i="5"/>
  <c r="T55" i="5"/>
  <c r="T35" i="5"/>
  <c r="T58" i="5"/>
  <c r="T51" i="5"/>
  <c r="T61" i="5"/>
  <c r="T37" i="5"/>
  <c r="T46" i="5"/>
  <c r="T34" i="5"/>
  <c r="U36" i="5"/>
  <c r="U43" i="5"/>
  <c r="T59" i="5"/>
  <c r="T39" i="5"/>
  <c r="T50" i="5"/>
  <c r="T31" i="5"/>
  <c r="T62" i="5"/>
  <c r="Z9" i="5"/>
  <c r="J9" i="5" s="1"/>
  <c r="I9" i="5"/>
  <c r="T26" i="5"/>
  <c r="I7" i="5"/>
  <c r="Z7" i="5"/>
  <c r="K7" i="5" s="1"/>
  <c r="T27" i="5"/>
  <c r="I11" i="5"/>
  <c r="F11" i="5"/>
  <c r="U25" i="5"/>
  <c r="E11" i="5"/>
  <c r="T28" i="5"/>
  <c r="D7" i="5"/>
  <c r="E7" i="5"/>
  <c r="T29" i="5"/>
  <c r="H11" i="5"/>
  <c r="D11" i="5"/>
  <c r="T24" i="5"/>
  <c r="Z63" i="5"/>
  <c r="U23" i="5"/>
  <c r="T23" i="5"/>
  <c r="G11" i="5"/>
  <c r="K9" i="5" l="1"/>
  <c r="J7" i="5"/>
  <c r="U63" i="5"/>
  <c r="Y11" i="5"/>
  <c r="Y12" i="5" s="1"/>
  <c r="I8" i="5"/>
  <c r="H8" i="5"/>
  <c r="I10" i="5"/>
  <c r="H10" i="5"/>
  <c r="G10" i="5"/>
  <c r="F10" i="5"/>
  <c r="F8" i="5"/>
  <c r="G8" i="5"/>
  <c r="E10" i="5"/>
  <c r="D10" i="5"/>
  <c r="Z10" i="5"/>
  <c r="Z8" i="5"/>
  <c r="J8" i="5" s="1"/>
  <c r="E8" i="5"/>
  <c r="W11" i="5"/>
  <c r="W12" i="5" s="1"/>
  <c r="T63" i="5"/>
  <c r="X11" i="5"/>
  <c r="X12" i="5" s="1"/>
  <c r="D12" i="5" l="1"/>
  <c r="E12" i="5"/>
  <c r="H12" i="5"/>
  <c r="I12" i="5"/>
  <c r="G12" i="5"/>
  <c r="F12" i="5"/>
  <c r="K10" i="5"/>
  <c r="J10" i="5"/>
  <c r="K8" i="5"/>
  <c r="Z11" i="5"/>
  <c r="K11" i="5" l="1"/>
  <c r="J11" i="5"/>
  <c r="Z12" i="5"/>
  <c r="K12" i="5" l="1"/>
  <c r="J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note03</author>
  </authors>
  <commentList>
    <comment ref="C1" authorId="0" shapeId="0" xr:uid="{C6B2A8E3-D708-4CE3-A873-EDDB2A2B55CA}">
      <text>
        <r>
          <rPr>
            <b/>
            <sz val="9"/>
            <color indexed="81"/>
            <rFont val="MS P ゴシック"/>
            <family val="3"/>
            <charset val="128"/>
          </rPr>
          <t>名前を入力します。</t>
        </r>
      </text>
    </comment>
    <comment ref="C7" authorId="0" shapeId="0" xr:uid="{82E14EFA-C610-400A-83E6-DB34318FC781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D7" authorId="0" shapeId="0" xr:uid="{C1938BFD-E576-4932-8C41-398FE6A3BE01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F7" authorId="0" shapeId="0" xr:uid="{2FBDEF99-D26A-4382-9902-C027B6DEF995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G7" authorId="0" shapeId="0" xr:uid="{BCC492CA-8AF8-48BD-80C0-B1050A7D4BA7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I7" authorId="0" shapeId="0" xr:uid="{A6E65F7D-ABC7-40F9-8334-B36742D66692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J7" authorId="0" shapeId="0" xr:uid="{C40E9B2A-7D95-4199-A8DC-FEA949614241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</commentList>
</comments>
</file>

<file path=xl/sharedStrings.xml><?xml version="1.0" encoding="utf-8"?>
<sst xmlns="http://schemas.openxmlformats.org/spreadsheetml/2006/main" count="219" uniqueCount="64">
  <si>
    <t>支部名</t>
    <rPh sb="0" eb="2">
      <t>シブ</t>
    </rPh>
    <rPh sb="2" eb="3">
      <t>メイ</t>
    </rPh>
    <phoneticPr fontId="1"/>
  </si>
  <si>
    <t>支会名</t>
    <rPh sb="0" eb="2">
      <t>シカイ</t>
    </rPh>
    <rPh sb="2" eb="3">
      <t>メイ</t>
    </rPh>
    <phoneticPr fontId="1"/>
  </si>
  <si>
    <t>個人用</t>
    <rPh sb="0" eb="3">
      <t>コジンヨウ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</si>
  <si>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</si>
  <si>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</si>
  <si>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6月合計</t>
    <rPh sb="1" eb="2">
      <t>ガツ</t>
    </rPh>
    <rPh sb="2" eb="4">
      <t>ゴウケイ</t>
    </rPh>
    <phoneticPr fontId="1"/>
  </si>
  <si>
    <t>月　日</t>
    <rPh sb="0" eb="1">
      <t>ゲツ</t>
    </rPh>
    <rPh sb="2" eb="3">
      <t>ヒ</t>
    </rPh>
    <phoneticPr fontId="1"/>
  </si>
  <si>
    <t>曜日</t>
    <rPh sb="0" eb="1">
      <t>ヨウ</t>
    </rPh>
    <rPh sb="1" eb="2">
      <t>ヒ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</si>
  <si>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</si>
  <si>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</si>
  <si>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</si>
  <si>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</si>
  <si>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</si>
  <si>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</si>
  <si>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</si>
  <si>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計</t>
    <rPh sb="0" eb="1">
      <t>ケイ</t>
    </rPh>
    <phoneticPr fontId="1"/>
  </si>
  <si>
    <t>支会用</t>
    <rPh sb="0" eb="2">
      <t>シカイ</t>
    </rPh>
    <rPh sb="2" eb="3">
      <t>ヨウ</t>
    </rPh>
    <phoneticPr fontId="1"/>
  </si>
  <si>
    <t>合　計</t>
    <rPh sb="0" eb="1">
      <t>ゴウ</t>
    </rPh>
    <rPh sb="2" eb="3">
      <t>ケイ</t>
    </rPh>
    <phoneticPr fontId="1"/>
  </si>
  <si>
    <t>人数</t>
    <rPh sb="0" eb="2">
      <t>ニンズウ</t>
    </rPh>
    <phoneticPr fontId="1"/>
  </si>
  <si>
    <t>合　　計</t>
    <rPh sb="0" eb="1">
      <t>ゴウ</t>
    </rPh>
    <rPh sb="3" eb="4">
      <t>ケイ</t>
    </rPh>
    <phoneticPr fontId="1"/>
  </si>
  <si>
    <t>別紙1</t>
    <rPh sb="0" eb="1">
      <t>ベツ</t>
    </rPh>
    <rPh sb="1" eb="2">
      <t>シ</t>
    </rPh>
    <phoneticPr fontId="1"/>
  </si>
  <si>
    <t>別紙3</t>
    <rPh sb="0" eb="2">
      <t>ベッシ</t>
    </rPh>
    <phoneticPr fontId="1"/>
  </si>
  <si>
    <t>①超勤時間</t>
    <rPh sb="1" eb="3">
      <t>チョウキン</t>
    </rPh>
    <rPh sb="3" eb="5">
      <t>ジカン</t>
    </rPh>
    <phoneticPr fontId="1"/>
  </si>
  <si>
    <t>②休憩時間の業務</t>
    <rPh sb="1" eb="3">
      <t>キュウケイ</t>
    </rPh>
    <rPh sb="3" eb="5">
      <t>ジカン</t>
    </rPh>
    <rPh sb="6" eb="8">
      <t>ギョウム</t>
    </rPh>
    <phoneticPr fontId="1"/>
  </si>
  <si>
    <t>③持ち帰り業務</t>
    <rPh sb="1" eb="2">
      <t>モ</t>
    </rPh>
    <rPh sb="3" eb="4">
      <t>カエ</t>
    </rPh>
    <rPh sb="5" eb="7">
      <t>ギョウム</t>
    </rPh>
    <phoneticPr fontId="1"/>
  </si>
  <si>
    <t>←この色の部分だけ入力してください。</t>
    <rPh sb="3" eb="4">
      <t>イロ</t>
    </rPh>
    <rPh sb="5" eb="7">
      <t>ブブン</t>
    </rPh>
    <rPh sb="9" eb="11">
      <t>ニュウリョク</t>
    </rPh>
    <phoneticPr fontId="1"/>
  </si>
  <si>
    <t>支会人数</t>
    <rPh sb="0" eb="2">
      <t>シカイ</t>
    </rPh>
    <rPh sb="2" eb="4">
      <t>ニンズウ</t>
    </rPh>
    <phoneticPr fontId="1"/>
  </si>
  <si>
    <t>左の(％)</t>
    <rPh sb="0" eb="1">
      <t>ヒダリ</t>
    </rPh>
    <phoneticPr fontId="1"/>
  </si>
  <si>
    <t>←記入してください。</t>
    <rPh sb="1" eb="3">
      <t>キニュウ</t>
    </rPh>
    <phoneticPr fontId="1"/>
  </si>
  <si>
    <t>9月合計</t>
    <rPh sb="1" eb="2">
      <t>ガツ</t>
    </rPh>
    <rPh sb="2" eb="4">
      <t>ゴウケイ</t>
    </rPh>
    <phoneticPr fontId="1"/>
  </si>
  <si>
    <t>9月平均</t>
    <rPh sb="1" eb="2">
      <t>ガツ</t>
    </rPh>
    <rPh sb="2" eb="4">
      <t>ヘイキン</t>
    </rPh>
    <phoneticPr fontId="1"/>
  </si>
  <si>
    <t>9月小学校合計</t>
    <rPh sb="1" eb="2">
      <t>ガツ</t>
    </rPh>
    <rPh sb="2" eb="5">
      <t>ショウガッコウ</t>
    </rPh>
    <rPh sb="5" eb="7">
      <t>ゴウケイ</t>
    </rPh>
    <phoneticPr fontId="1"/>
  </si>
  <si>
    <t>9月小学校平均</t>
    <rPh sb="1" eb="2">
      <t>ガツ</t>
    </rPh>
    <rPh sb="2" eb="5">
      <t>ショウガッコウ</t>
    </rPh>
    <rPh sb="5" eb="7">
      <t>ヘイキン</t>
    </rPh>
    <phoneticPr fontId="1"/>
  </si>
  <si>
    <t>9月中学校合計</t>
    <rPh sb="1" eb="2">
      <t>ガツ</t>
    </rPh>
    <rPh sb="2" eb="5">
      <t>チュウガッコウ</t>
    </rPh>
    <rPh sb="5" eb="7">
      <t>ゴウケイ</t>
    </rPh>
    <phoneticPr fontId="1"/>
  </si>
  <si>
    <t>9月中学校平均</t>
    <rPh sb="1" eb="2">
      <t>ガツ</t>
    </rPh>
    <rPh sb="2" eb="5">
      <t>チュウガッコウ</t>
    </rPh>
    <rPh sb="5" eb="7">
      <t>ヘイキン</t>
    </rPh>
    <phoneticPr fontId="1"/>
  </si>
  <si>
    <t>　1.　はい　2.　いいえ</t>
    <phoneticPr fontId="1"/>
  </si>
  <si>
    <t>校種(小・中)</t>
    <rPh sb="0" eb="2">
      <t>コウシュ</t>
    </rPh>
    <rPh sb="3" eb="4">
      <t>ショウ</t>
    </rPh>
    <rPh sb="5" eb="6">
      <t>チュウ</t>
    </rPh>
    <phoneticPr fontId="1"/>
  </si>
  <si>
    <t>出退勤管理システム</t>
    <rPh sb="0" eb="3">
      <t>シュツタイキン</t>
    </rPh>
    <rPh sb="3" eb="5">
      <t>カンリ</t>
    </rPh>
    <phoneticPr fontId="1"/>
  </si>
  <si>
    <t>イ</t>
    <phoneticPr fontId="1"/>
  </si>
  <si>
    <t>ロ</t>
    <phoneticPr fontId="1"/>
  </si>
  <si>
    <t>←この色の部分を別紙２（分会用）から転記してください。出退勤管理システムの欄には、１．はい　２．いいえ　を数字で記入してください。</t>
    <rPh sb="3" eb="4">
      <t>イロ</t>
    </rPh>
    <rPh sb="5" eb="7">
      <t>ブブン</t>
    </rPh>
    <rPh sb="8" eb="10">
      <t>ベッシ</t>
    </rPh>
    <rPh sb="12" eb="14">
      <t>ブンカイ</t>
    </rPh>
    <rPh sb="14" eb="15">
      <t>ヨウ</t>
    </rPh>
    <rPh sb="18" eb="20">
      <t>テンキ</t>
    </rPh>
    <rPh sb="27" eb="32">
      <t>シュツタイキンカンリ</t>
    </rPh>
    <rPh sb="37" eb="38">
      <t>ラン</t>
    </rPh>
    <rPh sb="53" eb="55">
      <t>スウジ</t>
    </rPh>
    <rPh sb="56" eb="58">
      <t>キニュウ</t>
    </rPh>
    <phoneticPr fontId="1"/>
  </si>
  <si>
    <t>市町村として「在校等時間」を公表していますか。</t>
    <rPh sb="0" eb="3">
      <t>シチョウソン</t>
    </rPh>
    <rPh sb="7" eb="10">
      <t>ザイコウトウ</t>
    </rPh>
    <rPh sb="10" eb="12">
      <t>ジカン</t>
    </rPh>
    <rPh sb="14" eb="16">
      <t>コウヒョウ</t>
    </rPh>
    <phoneticPr fontId="1"/>
  </si>
  <si>
    <t>9月小学校</t>
    <rPh sb="1" eb="2">
      <t>ガツ</t>
    </rPh>
    <rPh sb="2" eb="5">
      <t>ショウガッコウ</t>
    </rPh>
    <phoneticPr fontId="1"/>
  </si>
  <si>
    <t>9月中学校</t>
    <rPh sb="1" eb="2">
      <t>ガツ</t>
    </rPh>
    <rPh sb="2" eb="5">
      <t>チュウガッコウ</t>
    </rPh>
    <phoneticPr fontId="1"/>
  </si>
  <si>
    <t>学校の出退勤管理システムに</t>
    <rPh sb="0" eb="2">
      <t>ガッコウ</t>
    </rPh>
    <rPh sb="3" eb="8">
      <t>シュツタイキンカンリ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</si>
  <si>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</si>
  <si>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</si>
  <si>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休憩時間の業務が反映されている</t>
    <rPh sb="0" eb="4">
      <t>キュウケイジカン</t>
    </rPh>
    <rPh sb="5" eb="7">
      <t>ギョウム</t>
    </rPh>
    <rPh sb="8" eb="10">
      <t>ハンエイ</t>
    </rPh>
    <phoneticPr fontId="1"/>
  </si>
  <si>
    <t>週休日休日の業務時間が反映されている</t>
    <rPh sb="0" eb="3">
      <t>シュウキュウビ</t>
    </rPh>
    <rPh sb="3" eb="5">
      <t>キュウジツ</t>
    </rPh>
    <rPh sb="6" eb="10">
      <t>ギョウムジカン</t>
    </rPh>
    <rPh sb="11" eb="13">
      <t>ハンエイ</t>
    </rPh>
    <phoneticPr fontId="1"/>
  </si>
  <si>
    <t>されている</t>
    <phoneticPr fontId="1"/>
  </si>
  <si>
    <t>されていない</t>
    <phoneticPr fontId="1"/>
  </si>
  <si>
    <t>合計</t>
    <rPh sb="0" eb="2">
      <t>ゴウケイ</t>
    </rPh>
    <phoneticPr fontId="1"/>
  </si>
  <si>
    <t>分　会　名</t>
    <rPh sb="0" eb="1">
      <t>ブン</t>
    </rPh>
    <rPh sb="2" eb="3">
      <t>カイ</t>
    </rPh>
    <rPh sb="4" eb="5">
      <t>メイ</t>
    </rPh>
    <phoneticPr fontId="1"/>
  </si>
  <si>
    <t>（A) ①＋②＋③の合計が</t>
    <rPh sb="10" eb="12">
      <t>ゴウケイ</t>
    </rPh>
    <phoneticPr fontId="1"/>
  </si>
  <si>
    <t>(B) ①＋②の合計が</t>
    <rPh sb="8" eb="10">
      <t>ゴウケイ</t>
    </rPh>
    <phoneticPr fontId="1"/>
  </si>
  <si>
    <t>(b)80時間超</t>
    <rPh sb="5" eb="8">
      <t>ジカンチョウ</t>
    </rPh>
    <phoneticPr fontId="1"/>
  </si>
  <si>
    <t>(a)45時間超</t>
    <rPh sb="5" eb="8">
      <t>ジカンチョウ</t>
    </rPh>
    <phoneticPr fontId="1"/>
  </si>
  <si>
    <t>(c)100時間超</t>
  </si>
  <si>
    <t>(A) ①＋②+③の合計が</t>
    <rPh sb="10" eb="12">
      <t>ゴウケイ</t>
    </rPh>
    <phoneticPr fontId="1"/>
  </si>
  <si>
    <t>(B) ①+②の合計が</t>
    <rPh sb="8" eb="10">
      <t>ゴウケイ</t>
    </rPh>
    <phoneticPr fontId="1"/>
  </si>
  <si>
    <t>(a)45時間超</t>
    <rPh sb="5" eb="7">
      <t>ジカン</t>
    </rPh>
    <rPh sb="7" eb="8">
      <t>チョウ</t>
    </rPh>
    <phoneticPr fontId="1"/>
  </si>
  <si>
    <t>①超勤時間</t>
    <rPh sb="1" eb="5">
      <t>チョウキンジカン</t>
    </rPh>
    <phoneticPr fontId="1"/>
  </si>
  <si>
    <t>②休憩時間の業務</t>
    <rPh sb="1" eb="5">
      <t>キュウケイジカン</t>
    </rPh>
    <rPh sb="6" eb="8">
      <t>ギョウム</t>
    </rPh>
    <phoneticPr fontId="1"/>
  </si>
  <si>
    <t>(c)100時間超</t>
    <rPh sb="6" eb="9">
      <t>ジカンチョウ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</si>
</sst>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auto="1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1" fontId="0" fillId="0" borderId="7" xfId="0" applyNumberFormat="1" applyBorder="1">
      <alignment vertical="center"/>
    </xf>
    <xf numFmtId="0" fontId="2" fillId="0" borderId="15" xfId="0" applyFont="1" applyBorder="1" applyAlignment="1">
      <alignment horizontal="center" vertical="center"/>
    </xf>
    <xf numFmtId="56" fontId="0" fillId="0" borderId="12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56" fontId="0" fillId="0" borderId="16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vertical="center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5" xfId="0" applyFill="1" applyBorder="1" applyProtection="1">
      <alignment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4" borderId="16" xfId="0" applyFill="1" applyBorder="1" applyProtection="1">
      <alignment vertical="center"/>
      <protection locked="0"/>
    </xf>
    <xf numFmtId="0" fontId="0" fillId="4" borderId="17" xfId="0" applyFill="1" applyBorder="1" applyProtection="1">
      <alignment vertical="center"/>
      <protection locked="0"/>
    </xf>
    <xf numFmtId="56" fontId="0" fillId="0" borderId="9" xfId="0" applyNumberFormat="1" applyBorder="1">
      <alignment vertical="center"/>
    </xf>
    <xf numFmtId="0" fontId="0" fillId="2" borderId="9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4" borderId="9" xfId="0" applyFill="1" applyBorder="1" applyProtection="1">
      <alignment vertical="center"/>
      <protection locked="0"/>
    </xf>
    <xf numFmtId="0" fontId="0" fillId="4" borderId="10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0" xfId="0" applyFill="1" applyProtection="1">
      <alignment vertical="center"/>
    </xf>
    <xf numFmtId="0" fontId="0" fillId="0" borderId="11" xfId="0" applyBorder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8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1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2" borderId="26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40" xfId="0" applyBorder="1">
      <alignment vertical="center"/>
    </xf>
    <xf numFmtId="0" fontId="0" fillId="0" borderId="18" xfId="0" applyBorder="1">
      <alignment vertical="center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0" fillId="5" borderId="5" xfId="0" applyFill="1" applyBorder="1" applyAlignment="1" applyProtection="1">
      <alignment horizontal="right" vertical="center"/>
    </xf>
    <xf numFmtId="0" fontId="0" fillId="5" borderId="6" xfId="0" applyFill="1" applyBorder="1" applyAlignment="1" applyProtection="1">
      <alignment horizontal="right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4" borderId="39" xfId="0" applyFill="1" applyBorder="1" applyProtection="1">
      <alignment vertical="center"/>
      <protection locked="0"/>
    </xf>
    <xf numFmtId="0" fontId="0" fillId="4" borderId="44" xfId="0" applyFill="1" applyBorder="1" applyProtection="1">
      <alignment vertical="center"/>
      <protection locked="0"/>
    </xf>
    <xf numFmtId="0" fontId="0" fillId="4" borderId="45" xfId="0" applyFill="1" applyBorder="1" applyProtection="1">
      <alignment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0" fillId="2" borderId="30" xfId="0" applyFill="1" applyBorder="1" applyProtection="1">
      <alignment vertical="center"/>
      <protection locked="0"/>
    </xf>
    <xf numFmtId="0" fontId="0" fillId="2" borderId="31" xfId="0" applyFill="1" applyBorder="1" applyProtection="1">
      <alignment vertical="center"/>
      <protection locked="0"/>
    </xf>
    <xf numFmtId="0" fontId="0" fillId="2" borderId="36" xfId="0" applyFill="1" applyBorder="1" applyProtection="1">
      <alignment vertic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2" borderId="5" xfId="0" applyFill="1" applyBorder="1" applyProtection="1">
      <alignment vertical="center"/>
      <protection locked="0"/>
    </xf>
    <xf numFmtId="0" fontId="11" fillId="0" borderId="33" xfId="0" applyFont="1" applyFill="1" applyBorder="1" applyAlignment="1">
      <alignment vertical="center"/>
    </xf>
    <xf numFmtId="0" fontId="0" fillId="0" borderId="33" xfId="0" applyBorder="1" applyAlignment="1">
      <alignment horizontal="center" vertical="center" wrapText="1"/>
    </xf>
    <xf numFmtId="177" fontId="0" fillId="0" borderId="33" xfId="1" applyNumberFormat="1" applyFont="1" applyBorder="1" applyAlignment="1">
      <alignment horizontal="center" vertical="center"/>
    </xf>
    <xf numFmtId="1" fontId="0" fillId="0" borderId="11" xfId="0" applyNumberFormat="1" applyBorder="1" applyProtection="1">
      <alignment vertical="center"/>
    </xf>
    <xf numFmtId="1" fontId="0" fillId="0" borderId="11" xfId="0" applyNumberFormat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0" fillId="0" borderId="56" xfId="1" applyNumberFormat="1" applyFont="1" applyBorder="1" applyAlignment="1">
      <alignment horizontal="center" vertical="center"/>
    </xf>
    <xf numFmtId="177" fontId="0" fillId="0" borderId="26" xfId="1" applyNumberFormat="1" applyFont="1" applyBorder="1" applyAlignment="1">
      <alignment horizontal="center" vertical="center"/>
    </xf>
    <xf numFmtId="177" fontId="0" fillId="0" borderId="59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177" fontId="0" fillId="0" borderId="15" xfId="1" applyNumberFormat="1" applyFont="1" applyBorder="1" applyAlignment="1">
      <alignment horizontal="right" vertical="center"/>
    </xf>
    <xf numFmtId="177" fontId="0" fillId="0" borderId="50" xfId="1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2" xfId="0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" fontId="0" fillId="0" borderId="10" xfId="0" applyNumberFormat="1" applyBorder="1" applyAlignment="1" applyProtection="1">
      <alignment horizontal="right" vertical="center"/>
    </xf>
    <xf numFmtId="1" fontId="0" fillId="0" borderId="10" xfId="0" applyNumberFormat="1" applyBorder="1" applyAlignment="1">
      <alignment horizontal="right" vertical="center"/>
    </xf>
    <xf numFmtId="0" fontId="0" fillId="5" borderId="38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37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0" fillId="4" borderId="41" xfId="0" applyFill="1" applyBorder="1" applyProtection="1">
      <alignment vertical="center"/>
      <protection locked="0"/>
    </xf>
    <xf numFmtId="0" fontId="0" fillId="4" borderId="42" xfId="0" applyFill="1" applyBorder="1" applyProtection="1">
      <alignment vertical="center"/>
      <protection locked="0"/>
    </xf>
    <xf numFmtId="0" fontId="0" fillId="4" borderId="43" xfId="0" applyFill="1" applyBorder="1" applyProtection="1">
      <alignment vertical="center"/>
      <protection locked="0"/>
    </xf>
    <xf numFmtId="0" fontId="0" fillId="0" borderId="58" xfId="0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5" fillId="0" borderId="3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7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5" borderId="5" xfId="0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0" fillId="0" borderId="8" xfId="0" applyBorder="1">
      <alignment vertical="center"/>
    </xf>
    <xf numFmtId="0" fontId="0" fillId="0" borderId="58" xfId="0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289560</xdr:colOff>
      <xdr:row>4</xdr:row>
      <xdr:rowOff>45720</xdr:rowOff>
    </xdr:from>
    <xdr:to>
      <xdr:col>13</xdr:col>
      <xdr:colOff>121920</xdr:colOff>
      <xdr:row>8</xdr:row>
      <xdr:rowOff>26670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68D2AA6A-FEB3-4F0A-B737-9A406F4AE3C0}"/>
            </a:ext>
          </a:extLst>
        </xdr:cNvPr>
        <xdr:cNvSpPr/>
      </xdr:nvSpPr>
      <xdr:spPr>
        <a:xfrm>
          <a:off x="4716780" y="1120140"/>
          <a:ext cx="1767840" cy="834390"/>
        </a:xfrm>
        <a:prstGeom prst="wedgeEllipseCallout">
          <a:avLst>
            <a:gd name="adj1" fmla="val 1589"/>
            <a:gd name="adj2" fmla="val -87744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を入力してください。</a:t>
          </a:r>
        </a:p>
      </xdr:txBody>
    </xdr:sp>
    <xdr:clientData/>
  </xdr:twoCellAnchor>
  <xdr:twoCellAnchor>
    <xdr:from>
      <xdr:col>15</xdr:col>
      <xdr:colOff>525780</xdr:colOff>
      <xdr:row>12</xdr:row>
      <xdr:rowOff>68580</xdr:rowOff>
    </xdr:from>
    <xdr:to>
      <xdr:col>19</xdr:col>
      <xdr:colOff>120015</xdr:colOff>
      <xdr:row>14</xdr:row>
      <xdr:rowOff>224790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959280A1-B081-41B1-91BE-3DA055EF8BA0}"/>
            </a:ext>
          </a:extLst>
        </xdr:cNvPr>
        <xdr:cNvSpPr/>
      </xdr:nvSpPr>
      <xdr:spPr>
        <a:xfrm>
          <a:off x="8046720" y="2849880"/>
          <a:ext cx="1910715" cy="560070"/>
        </a:xfrm>
        <a:prstGeom prst="wedgeEllipseCallout">
          <a:avLst>
            <a:gd name="adj1" fmla="val -93266"/>
            <a:gd name="adj2" fmla="val -71464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自動計算されます。</a:t>
          </a:r>
        </a:p>
      </xdr:txBody>
    </xdr:sp>
    <xdr:clientData/>
  </xdr:twoCellAnchor>
  <xdr:twoCellAnchor>
    <xdr:from>
      <xdr:col>1</xdr:col>
      <xdr:colOff>198120</xdr:colOff>
      <xdr:row>23</xdr:row>
      <xdr:rowOff>7620</xdr:rowOff>
    </xdr:from>
    <xdr:to>
      <xdr:col>5</xdr:col>
      <xdr:colOff>45720</xdr:colOff>
      <xdr:row>28</xdr:row>
      <xdr:rowOff>45720</xdr:rowOff>
    </xdr:to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BB1F82C3-59E8-42CD-8418-2EC5C8363C99}"/>
            </a:ext>
          </a:extLst>
        </xdr:cNvPr>
        <xdr:cNvSpPr/>
      </xdr:nvSpPr>
      <xdr:spPr>
        <a:xfrm>
          <a:off x="464820" y="5486400"/>
          <a:ext cx="1973580" cy="1181100"/>
        </a:xfrm>
        <a:prstGeom prst="wedgeEllipseCallout">
          <a:avLst>
            <a:gd name="adj1" fmla="val 70986"/>
            <a:gd name="adj2" fmla="val -4990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を分会用から転記してください。</a:t>
          </a:r>
        </a:p>
      </xdr:txBody>
    </xdr:sp>
    <xdr:clientData/>
  </xdr:twoCellAnchor>
  <xdr:twoCellAnchor>
    <xdr:from>
      <xdr:col>1</xdr:col>
      <xdr:colOff>632460</xdr:colOff>
      <xdr:row>31</xdr:row>
      <xdr:rowOff>53340</xdr:rowOff>
    </xdr:from>
    <xdr:to>
      <xdr:col>6</xdr:col>
      <xdr:colOff>495300</xdr:colOff>
      <xdr:row>39</xdr:row>
      <xdr:rowOff>167640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08F6DC72-B251-4945-997F-4254DA7BCC1B}"/>
            </a:ext>
          </a:extLst>
        </xdr:cNvPr>
        <xdr:cNvSpPr/>
      </xdr:nvSpPr>
      <xdr:spPr>
        <a:xfrm>
          <a:off x="899160" y="7360920"/>
          <a:ext cx="2491740" cy="1943100"/>
        </a:xfrm>
        <a:prstGeom prst="wedgeEllipseCallout">
          <a:avLst>
            <a:gd name="adj1" fmla="val -19894"/>
            <a:gd name="adj2" fmla="val -69904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小学校分会（義務教育学校前期課程）は「小」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中学校分会（義務教育学校後期課程）は「中」と入力します。</a:t>
          </a:r>
        </a:p>
      </xdr:txBody>
    </xdr:sp>
    <xdr:clientData/>
  </xdr:twoCellAnchor>
  <xdr:twoCellAnchor>
    <xdr:from>
      <xdr:col>1</xdr:col>
      <xdr:colOff>167640</xdr:colOff>
      <xdr:row>44</xdr:row>
      <xdr:rowOff>213360</xdr:rowOff>
    </xdr:from>
    <xdr:to>
      <xdr:col>5</xdr:col>
      <xdr:colOff>139065</xdr:colOff>
      <xdr:row>48</xdr:row>
      <xdr:rowOff>144780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19AFBF99-6E02-40F0-981A-B1756F31073B}"/>
            </a:ext>
          </a:extLst>
        </xdr:cNvPr>
        <xdr:cNvSpPr/>
      </xdr:nvSpPr>
      <xdr:spPr>
        <a:xfrm>
          <a:off x="434340" y="10492740"/>
          <a:ext cx="2097405" cy="845820"/>
        </a:xfrm>
        <a:prstGeom prst="wedgeEllipseCallout">
          <a:avLst>
            <a:gd name="adj1" fmla="val 30200"/>
            <a:gd name="adj2" fmla="val -60821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提出された人数を入力します。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EBD5-ED37-41DE-90D5-3F2A9CBE8455}">
  <dimension ref="A1:N42"/>
  <sheetViews>
    <sheetView zoomScaleNormal="100" workbookViewId="0">
      <selection activeCell="J7" sqref="J7"/>
    </sheetView>
  </sheetViews>
  <sheetFormatPr defaultRowHeight="18"/>
  <cols>
    <col min="1" max="1" width="8.19921875" bestFit="1" customWidth="1"/>
    <col min="2" max="2" width="4.5" style="1" bestFit="1" customWidth="1"/>
    <col min="3" max="4" width="7.59765625" customWidth="1"/>
    <col min="5" max="5" width="10.59765625" hidden="1" customWidth="1"/>
    <col min="6" max="7" width="7.59765625" customWidth="1"/>
    <col min="8" max="8" width="10.59765625" hidden="1" customWidth="1"/>
    <col min="9" max="10" width="7.59765625" customWidth="1"/>
    <col min="11" max="11" width="6.69921875" hidden="1" customWidth="1"/>
    <col min="12" max="13" width="7.59765625" customWidth="1"/>
    <col min="14" max="14" width="9" hidden="1" customWidth="1"/>
  </cols>
  <sheetData>
    <row r="1" spans="1:14" ht="27" customHeight="1">
      <c r="A1" s="173" t="s">
        <v>2</v>
      </c>
      <c r="B1" s="173"/>
      <c r="C1" s="174"/>
      <c r="D1" s="175"/>
      <c r="E1" s="27"/>
      <c r="M1" s="35" t="s">
        <v>20</v>
      </c>
    </row>
    <row r="2" spans="1:14" ht="11.25" customHeight="1">
      <c r="A2" s="38"/>
      <c r="B2" s="38"/>
      <c r="C2" s="53"/>
      <c r="D2" s="53"/>
      <c r="E2" s="27"/>
      <c r="M2" s="52"/>
    </row>
    <row r="3" spans="1:14" ht="27" customHeight="1">
      <c r="A3" s="38"/>
      <c r="B3" s="54"/>
      <c r="C3" s="176" t="s">
        <v>25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4" ht="11.25" customHeight="1"/>
    <row r="5" spans="1:14">
      <c r="A5" s="178"/>
      <c r="B5" s="179"/>
      <c r="C5" s="182" t="s">
        <v>22</v>
      </c>
      <c r="D5" s="183"/>
      <c r="E5" s="4"/>
      <c r="F5" s="184" t="s">
        <v>23</v>
      </c>
      <c r="G5" s="185"/>
      <c r="H5" s="5"/>
      <c r="I5" s="184" t="s">
        <v>24</v>
      </c>
      <c r="J5" s="185"/>
      <c r="K5" s="1"/>
      <c r="L5" s="182" t="s">
        <v>17</v>
      </c>
      <c r="M5" s="183"/>
    </row>
    <row r="6" spans="1:14">
      <c r="A6" s="180"/>
      <c r="B6" s="181"/>
      <c r="C6" s="6" t="s">
        <v>3</v>
      </c>
      <c r="D6" s="7" t="s">
        <v>4</v>
      </c>
      <c r="E6" s="59"/>
      <c r="F6" s="6" t="s">
        <v>3</v>
      </c>
      <c r="G6" s="7" t="s">
        <v>4</v>
      </c>
      <c r="H6" s="8"/>
      <c r="I6" s="6" t="s">
        <v>3</v>
      </c>
      <c r="J6" s="7" t="s">
        <v>4</v>
      </c>
      <c r="L6" s="6" t="s">
        <v>3</v>
      </c>
      <c r="M6" s="7" t="s">
        <v>4</v>
      </c>
    </row>
    <row r="7" spans="1:14" ht="22.5" customHeight="1">
      <c r="A7" s="169" t="s">
        <v>5</v>
      </c>
      <c r="B7" s="170"/>
      <c r="C7" s="63">
        <f>INT(E40/60)</f>
        <v>38</v>
      </c>
      <c r="D7" s="64">
        <f>MOD(E40,60)</f>
        <v>3</v>
      </c>
      <c r="E7" s="65">
        <f t="shared" ref="E7" si="0">C7*60+D7</f>
        <v>2283</v>
      </c>
      <c r="F7" s="63">
        <f>INT(H40/60)</f>
        <v>4</v>
      </c>
      <c r="G7" s="64">
        <f>MOD(H40,60)</f>
        <v>46</v>
      </c>
      <c r="H7" s="65">
        <f t="shared" ref="H7" si="1">F7*60+G7</f>
        <v>286</v>
      </c>
      <c r="I7" s="63">
        <f>INT(K40/60)</f>
        <v>22</v>
      </c>
      <c r="J7" s="64">
        <f>MOD(K40,60)</f>
        <v>15</v>
      </c>
      <c r="K7">
        <f t="shared" ref="K7" si="2">I7*60+J7</f>
        <v>1335</v>
      </c>
      <c r="L7" s="25">
        <f>INT(N7/60)</f>
        <v>65</v>
      </c>
      <c r="M7" s="26">
        <f>MOD(N7,60)</f>
        <v>4</v>
      </c>
      <c r="N7">
        <f>E7+H7+K7</f>
        <v>3904</v>
      </c>
    </row>
    <row r="8" spans="1:14">
      <c r="A8" s="5"/>
      <c r="B8" s="5"/>
      <c r="C8" s="4"/>
      <c r="D8" s="12"/>
      <c r="E8" s="12"/>
      <c r="F8" s="4"/>
      <c r="G8" s="12"/>
      <c r="H8" s="4"/>
      <c r="I8" s="4"/>
      <c r="J8" s="12"/>
    </row>
    <row r="9" spans="1:14">
      <c r="A9" s="39" t="s">
        <v>6</v>
      </c>
      <c r="B9" s="13" t="s">
        <v>7</v>
      </c>
      <c r="C9" s="39" t="s">
        <v>3</v>
      </c>
      <c r="D9" s="40" t="s">
        <v>4</v>
      </c>
      <c r="E9" s="41"/>
      <c r="F9" s="39" t="s">
        <v>3</v>
      </c>
      <c r="G9" s="40" t="s">
        <v>4</v>
      </c>
      <c r="H9" s="41"/>
      <c r="I9" s="39" t="s">
        <v>3</v>
      </c>
      <c r="J9" s="40" t="s">
        <v>4</v>
      </c>
      <c r="K9" s="1"/>
      <c r="L9" s="39" t="s">
        <v>3</v>
      </c>
      <c r="M9" s="40" t="s">
        <v>4</v>
      </c>
    </row>
    <row r="10" spans="1:14">
      <c r="A10" s="14">
        <v>43983</v>
      </c>
      <c r="B10" s="15" t="s">
        <v>8</v>
      </c>
      <c r="C10" s="28">
        <v>2</v>
      </c>
      <c r="D10" s="29">
        <v>14</v>
      </c>
      <c r="E10" s="50">
        <f t="shared" ref="E10:E39" si="3">C10*60+D10</f>
        <v>134</v>
      </c>
      <c r="F10" s="28"/>
      <c r="G10" s="29">
        <v>1</v>
      </c>
      <c r="H10" s="50">
        <f t="shared" ref="H10:H39" si="4">F10*60+G10</f>
        <v>1</v>
      </c>
      <c r="I10" s="28">
        <v>2</v>
      </c>
      <c r="J10" s="29">
        <v>54</v>
      </c>
      <c r="K10">
        <f>I10*60+J10</f>
        <v>174</v>
      </c>
      <c r="L10" s="9">
        <f>INT(N10/60)</f>
        <v>5</v>
      </c>
      <c r="M10" s="10">
        <f>MOD(N10,60)</f>
        <v>9</v>
      </c>
      <c r="N10">
        <f>E10+H10+K10</f>
        <v>309</v>
      </c>
    </row>
    <row r="11" spans="1:14">
      <c r="A11" s="16">
        <v>43984</v>
      </c>
      <c r="B11" s="17" t="s">
        <v>9</v>
      </c>
      <c r="C11" s="30">
        <v>0</v>
      </c>
      <c r="D11" s="31">
        <v>9</v>
      </c>
      <c r="E11" s="50">
        <f t="shared" si="3"/>
        <v>9</v>
      </c>
      <c r="F11" s="30"/>
      <c r="G11" s="31">
        <v>45</v>
      </c>
      <c r="H11" s="50">
        <f t="shared" si="4"/>
        <v>45</v>
      </c>
      <c r="I11" s="30">
        <v>1</v>
      </c>
      <c r="J11" s="31">
        <v>32</v>
      </c>
      <c r="K11">
        <f t="shared" ref="K11:K39" si="5">I11*60+J11</f>
        <v>92</v>
      </c>
      <c r="L11" s="21">
        <f t="shared" ref="L11:L39" si="6">INT(N11/60)</f>
        <v>2</v>
      </c>
      <c r="M11" s="22">
        <f t="shared" ref="M11:M39" si="7">MOD(N11,60)</f>
        <v>26</v>
      </c>
      <c r="N11">
        <f t="shared" ref="N11:N39" si="8">E11+H11+K11</f>
        <v>146</v>
      </c>
    </row>
    <row r="12" spans="1:14">
      <c r="A12" s="16">
        <v>43985</v>
      </c>
      <c r="B12" s="17" t="s">
        <v>10</v>
      </c>
      <c r="C12" s="30">
        <v>1</v>
      </c>
      <c r="D12" s="31">
        <v>1</v>
      </c>
      <c r="E12" s="50">
        <f t="shared" si="3"/>
        <v>61</v>
      </c>
      <c r="F12" s="30"/>
      <c r="G12" s="31">
        <v>6</v>
      </c>
      <c r="H12" s="50">
        <f t="shared" si="4"/>
        <v>6</v>
      </c>
      <c r="I12" s="30">
        <v>0</v>
      </c>
      <c r="J12" s="31">
        <v>14</v>
      </c>
      <c r="K12">
        <f t="shared" si="5"/>
        <v>14</v>
      </c>
      <c r="L12" s="21">
        <f t="shared" si="6"/>
        <v>1</v>
      </c>
      <c r="M12" s="22">
        <f t="shared" si="7"/>
        <v>21</v>
      </c>
      <c r="N12">
        <f t="shared" si="8"/>
        <v>81</v>
      </c>
    </row>
    <row r="13" spans="1:14">
      <c r="A13" s="16">
        <v>43986</v>
      </c>
      <c r="B13" s="17" t="s">
        <v>11</v>
      </c>
      <c r="C13" s="30">
        <v>0</v>
      </c>
      <c r="D13" s="31">
        <v>12</v>
      </c>
      <c r="E13" s="50">
        <f t="shared" si="3"/>
        <v>12</v>
      </c>
      <c r="F13" s="30"/>
      <c r="G13" s="31">
        <v>12</v>
      </c>
      <c r="H13" s="50">
        <f t="shared" si="4"/>
        <v>12</v>
      </c>
      <c r="I13" s="30">
        <v>0</v>
      </c>
      <c r="J13" s="31">
        <v>32</v>
      </c>
      <c r="K13">
        <f t="shared" si="5"/>
        <v>32</v>
      </c>
      <c r="L13" s="21">
        <f t="shared" si="6"/>
        <v>0</v>
      </c>
      <c r="M13" s="22">
        <f t="shared" si="7"/>
        <v>56</v>
      </c>
      <c r="N13">
        <f t="shared" si="8"/>
        <v>56</v>
      </c>
    </row>
    <row r="14" spans="1:14">
      <c r="A14" s="16">
        <v>43987</v>
      </c>
      <c r="B14" s="17" t="s">
        <v>12</v>
      </c>
      <c r="C14" s="30">
        <v>7</v>
      </c>
      <c r="D14" s="31">
        <v>40</v>
      </c>
      <c r="E14" s="50">
        <f t="shared" si="3"/>
        <v>460</v>
      </c>
      <c r="F14" s="30"/>
      <c r="G14" s="31">
        <v>42</v>
      </c>
      <c r="H14" s="50">
        <f t="shared" si="4"/>
        <v>42</v>
      </c>
      <c r="I14" s="30">
        <v>0</v>
      </c>
      <c r="J14" s="31">
        <v>14</v>
      </c>
      <c r="K14">
        <f t="shared" si="5"/>
        <v>14</v>
      </c>
      <c r="L14" s="21">
        <f t="shared" si="6"/>
        <v>8</v>
      </c>
      <c r="M14" s="22">
        <f t="shared" si="7"/>
        <v>36</v>
      </c>
      <c r="N14">
        <f t="shared" si="8"/>
        <v>516</v>
      </c>
    </row>
    <row r="15" spans="1:14">
      <c r="A15" s="16">
        <v>43988</v>
      </c>
      <c r="B15" s="17" t="s">
        <v>13</v>
      </c>
      <c r="C15" s="30">
        <v>10</v>
      </c>
      <c r="D15" s="31">
        <v>12</v>
      </c>
      <c r="E15" s="50">
        <f t="shared" si="3"/>
        <v>612</v>
      </c>
      <c r="F15" s="30"/>
      <c r="G15" s="31">
        <v>0</v>
      </c>
      <c r="H15" s="50">
        <f t="shared" si="4"/>
        <v>0</v>
      </c>
      <c r="I15" s="30">
        <v>0</v>
      </c>
      <c r="J15" s="31">
        <v>19</v>
      </c>
      <c r="K15">
        <f t="shared" si="5"/>
        <v>19</v>
      </c>
      <c r="L15" s="21">
        <f t="shared" si="6"/>
        <v>10</v>
      </c>
      <c r="M15" s="22">
        <f t="shared" si="7"/>
        <v>31</v>
      </c>
      <c r="N15">
        <f t="shared" si="8"/>
        <v>631</v>
      </c>
    </row>
    <row r="16" spans="1:14">
      <c r="A16" s="16">
        <v>43989</v>
      </c>
      <c r="B16" s="17" t="s">
        <v>14</v>
      </c>
      <c r="C16" s="30">
        <v>2</v>
      </c>
      <c r="D16" s="31">
        <v>3</v>
      </c>
      <c r="E16" s="50">
        <f t="shared" si="3"/>
        <v>123</v>
      </c>
      <c r="F16" s="30"/>
      <c r="G16" s="31">
        <v>0</v>
      </c>
      <c r="H16" s="50">
        <f t="shared" si="4"/>
        <v>0</v>
      </c>
      <c r="I16" s="30">
        <v>4</v>
      </c>
      <c r="J16" s="31">
        <v>12</v>
      </c>
      <c r="K16">
        <f t="shared" si="5"/>
        <v>252</v>
      </c>
      <c r="L16" s="21">
        <f t="shared" si="6"/>
        <v>6</v>
      </c>
      <c r="M16" s="22">
        <f t="shared" si="7"/>
        <v>15</v>
      </c>
      <c r="N16">
        <f t="shared" si="8"/>
        <v>375</v>
      </c>
    </row>
    <row r="17" spans="1:14">
      <c r="A17" s="16">
        <v>43990</v>
      </c>
      <c r="B17" s="17" t="s">
        <v>8</v>
      </c>
      <c r="C17" s="30">
        <v>1</v>
      </c>
      <c r="D17" s="31">
        <v>1</v>
      </c>
      <c r="E17" s="50">
        <f t="shared" si="3"/>
        <v>61</v>
      </c>
      <c r="F17" s="30"/>
      <c r="G17" s="31">
        <v>15</v>
      </c>
      <c r="H17" s="50">
        <f t="shared" si="4"/>
        <v>15</v>
      </c>
      <c r="I17" s="30">
        <v>0</v>
      </c>
      <c r="J17" s="31">
        <v>6</v>
      </c>
      <c r="K17">
        <f t="shared" si="5"/>
        <v>6</v>
      </c>
      <c r="L17" s="21">
        <f t="shared" si="6"/>
        <v>1</v>
      </c>
      <c r="M17" s="22">
        <f t="shared" si="7"/>
        <v>22</v>
      </c>
      <c r="N17">
        <f t="shared" si="8"/>
        <v>82</v>
      </c>
    </row>
    <row r="18" spans="1:14">
      <c r="A18" s="16">
        <v>43991</v>
      </c>
      <c r="B18" s="17" t="s">
        <v>9</v>
      </c>
      <c r="C18" s="30">
        <v>3</v>
      </c>
      <c r="D18" s="31">
        <v>4</v>
      </c>
      <c r="E18" s="50">
        <f t="shared" si="3"/>
        <v>184</v>
      </c>
      <c r="F18" s="30"/>
      <c r="G18" s="31">
        <v>12</v>
      </c>
      <c r="H18" s="50">
        <f t="shared" si="4"/>
        <v>12</v>
      </c>
      <c r="I18" s="30">
        <v>0</v>
      </c>
      <c r="J18" s="31">
        <v>0</v>
      </c>
      <c r="K18">
        <f t="shared" si="5"/>
        <v>0</v>
      </c>
      <c r="L18" s="21">
        <f t="shared" si="6"/>
        <v>3</v>
      </c>
      <c r="M18" s="22">
        <f t="shared" si="7"/>
        <v>16</v>
      </c>
      <c r="N18">
        <f t="shared" si="8"/>
        <v>196</v>
      </c>
    </row>
    <row r="19" spans="1:14">
      <c r="A19" s="16">
        <v>43992</v>
      </c>
      <c r="B19" s="17" t="s">
        <v>10</v>
      </c>
      <c r="C19" s="30">
        <v>5</v>
      </c>
      <c r="D19" s="31">
        <v>8</v>
      </c>
      <c r="E19" s="50">
        <f t="shared" si="3"/>
        <v>308</v>
      </c>
      <c r="F19" s="30"/>
      <c r="G19" s="31">
        <v>34</v>
      </c>
      <c r="H19" s="50">
        <f t="shared" si="4"/>
        <v>34</v>
      </c>
      <c r="I19" s="30">
        <v>3</v>
      </c>
      <c r="J19" s="31">
        <v>4</v>
      </c>
      <c r="K19">
        <f t="shared" si="5"/>
        <v>184</v>
      </c>
      <c r="L19" s="21">
        <f t="shared" si="6"/>
        <v>8</v>
      </c>
      <c r="M19" s="22">
        <f t="shared" si="7"/>
        <v>46</v>
      </c>
      <c r="N19">
        <f t="shared" si="8"/>
        <v>526</v>
      </c>
    </row>
    <row r="20" spans="1:14">
      <c r="A20" s="16">
        <v>43993</v>
      </c>
      <c r="B20" s="17" t="s">
        <v>11</v>
      </c>
      <c r="C20" s="30">
        <v>0</v>
      </c>
      <c r="D20" s="31">
        <v>0</v>
      </c>
      <c r="E20" s="50">
        <f t="shared" si="3"/>
        <v>0</v>
      </c>
      <c r="F20" s="30"/>
      <c r="G20" s="31">
        <v>13</v>
      </c>
      <c r="H20" s="50">
        <f t="shared" si="4"/>
        <v>13</v>
      </c>
      <c r="I20" s="30">
        <v>2</v>
      </c>
      <c r="J20" s="31">
        <v>8</v>
      </c>
      <c r="K20">
        <f t="shared" si="5"/>
        <v>128</v>
      </c>
      <c r="L20" s="21">
        <f t="shared" si="6"/>
        <v>2</v>
      </c>
      <c r="M20" s="22">
        <f t="shared" si="7"/>
        <v>21</v>
      </c>
      <c r="N20">
        <f t="shared" si="8"/>
        <v>141</v>
      </c>
    </row>
    <row r="21" spans="1:14">
      <c r="A21" s="16">
        <v>43994</v>
      </c>
      <c r="B21" s="17" t="s">
        <v>12</v>
      </c>
      <c r="C21" s="30">
        <v>4</v>
      </c>
      <c r="D21" s="31">
        <v>1</v>
      </c>
      <c r="E21" s="50">
        <f t="shared" si="3"/>
        <v>241</v>
      </c>
      <c r="F21" s="30"/>
      <c r="G21" s="31">
        <v>10</v>
      </c>
      <c r="H21" s="50">
        <f t="shared" si="4"/>
        <v>10</v>
      </c>
      <c r="I21" s="30">
        <v>1</v>
      </c>
      <c r="J21" s="31">
        <v>13</v>
      </c>
      <c r="K21">
        <f t="shared" si="5"/>
        <v>73</v>
      </c>
      <c r="L21" s="21">
        <f t="shared" si="6"/>
        <v>5</v>
      </c>
      <c r="M21" s="22">
        <f t="shared" si="7"/>
        <v>24</v>
      </c>
      <c r="N21">
        <f t="shared" si="8"/>
        <v>324</v>
      </c>
    </row>
    <row r="22" spans="1:14">
      <c r="A22" s="16">
        <v>43995</v>
      </c>
      <c r="B22" s="17" t="s">
        <v>13</v>
      </c>
      <c r="C22" s="30">
        <v>1</v>
      </c>
      <c r="D22" s="31">
        <v>5</v>
      </c>
      <c r="E22" s="50">
        <f t="shared" si="3"/>
        <v>65</v>
      </c>
      <c r="F22" s="30"/>
      <c r="G22" s="31">
        <v>74</v>
      </c>
      <c r="H22" s="50">
        <f t="shared" si="4"/>
        <v>74</v>
      </c>
      <c r="I22" s="30">
        <v>0</v>
      </c>
      <c r="J22" s="31">
        <v>34</v>
      </c>
      <c r="K22">
        <f t="shared" si="5"/>
        <v>34</v>
      </c>
      <c r="L22" s="21">
        <f t="shared" si="6"/>
        <v>2</v>
      </c>
      <c r="M22" s="22">
        <f t="shared" si="7"/>
        <v>53</v>
      </c>
      <c r="N22">
        <f t="shared" si="8"/>
        <v>173</v>
      </c>
    </row>
    <row r="23" spans="1:14">
      <c r="A23" s="16">
        <v>43996</v>
      </c>
      <c r="B23" s="17" t="s">
        <v>14</v>
      </c>
      <c r="C23" s="30">
        <v>0</v>
      </c>
      <c r="D23" s="31">
        <v>9</v>
      </c>
      <c r="E23" s="50">
        <f t="shared" si="3"/>
        <v>9</v>
      </c>
      <c r="F23" s="30"/>
      <c r="G23" s="31">
        <v>13</v>
      </c>
      <c r="H23" s="50">
        <f t="shared" si="4"/>
        <v>13</v>
      </c>
      <c r="I23" s="30">
        <v>0</v>
      </c>
      <c r="J23" s="31">
        <v>14</v>
      </c>
      <c r="K23">
        <f t="shared" si="5"/>
        <v>14</v>
      </c>
      <c r="L23" s="21">
        <f t="shared" si="6"/>
        <v>0</v>
      </c>
      <c r="M23" s="22">
        <f t="shared" si="7"/>
        <v>36</v>
      </c>
      <c r="N23">
        <f t="shared" si="8"/>
        <v>36</v>
      </c>
    </row>
    <row r="24" spans="1:14">
      <c r="A24" s="16">
        <v>43997</v>
      </c>
      <c r="B24" s="17" t="s">
        <v>8</v>
      </c>
      <c r="C24" s="30">
        <v>0</v>
      </c>
      <c r="D24" s="31">
        <v>4</v>
      </c>
      <c r="E24" s="50">
        <f t="shared" si="3"/>
        <v>4</v>
      </c>
      <c r="F24" s="30"/>
      <c r="G24" s="31">
        <v>9</v>
      </c>
      <c r="H24" s="50">
        <f t="shared" si="4"/>
        <v>9</v>
      </c>
      <c r="I24" s="30">
        <v>4</v>
      </c>
      <c r="J24" s="31">
        <v>59</v>
      </c>
      <c r="K24">
        <f t="shared" si="5"/>
        <v>299</v>
      </c>
      <c r="L24" s="21">
        <f t="shared" si="6"/>
        <v>5</v>
      </c>
      <c r="M24" s="22">
        <f t="shared" si="7"/>
        <v>12</v>
      </c>
      <c r="N24">
        <f t="shared" si="8"/>
        <v>312</v>
      </c>
    </row>
    <row r="25" spans="1:14">
      <c r="A25" s="16">
        <v>43998</v>
      </c>
      <c r="B25" s="17" t="s">
        <v>9</v>
      </c>
      <c r="C25" s="30"/>
      <c r="D25" s="31"/>
      <c r="E25" s="50">
        <f t="shared" si="3"/>
        <v>0</v>
      </c>
      <c r="F25" s="30"/>
      <c r="G25" s="31"/>
      <c r="H25" s="50">
        <f t="shared" si="4"/>
        <v>0</v>
      </c>
      <c r="I25" s="30"/>
      <c r="J25" s="31"/>
      <c r="K25">
        <f t="shared" si="5"/>
        <v>0</v>
      </c>
      <c r="L25" s="21">
        <f t="shared" si="6"/>
        <v>0</v>
      </c>
      <c r="M25" s="22">
        <f t="shared" si="7"/>
        <v>0</v>
      </c>
      <c r="N25">
        <f t="shared" si="8"/>
        <v>0</v>
      </c>
    </row>
    <row r="26" spans="1:14">
      <c r="A26" s="16">
        <v>43999</v>
      </c>
      <c r="B26" s="17" t="s">
        <v>10</v>
      </c>
      <c r="C26" s="30"/>
      <c r="D26" s="31"/>
      <c r="E26" s="50">
        <f t="shared" si="3"/>
        <v>0</v>
      </c>
      <c r="F26" s="30"/>
      <c r="G26" s="31"/>
      <c r="H26" s="50">
        <f t="shared" si="4"/>
        <v>0</v>
      </c>
      <c r="I26" s="30"/>
      <c r="J26" s="31"/>
      <c r="K26">
        <f t="shared" si="5"/>
        <v>0</v>
      </c>
      <c r="L26" s="21">
        <f t="shared" si="6"/>
        <v>0</v>
      </c>
      <c r="M26" s="22">
        <f t="shared" si="7"/>
        <v>0</v>
      </c>
      <c r="N26">
        <f t="shared" si="8"/>
        <v>0</v>
      </c>
    </row>
    <row r="27" spans="1:14">
      <c r="A27" s="16">
        <v>44000</v>
      </c>
      <c r="B27" s="17" t="s">
        <v>11</v>
      </c>
      <c r="C27" s="30"/>
      <c r="D27" s="31"/>
      <c r="E27" s="50">
        <f t="shared" si="3"/>
        <v>0</v>
      </c>
      <c r="F27" s="30"/>
      <c r="G27" s="31"/>
      <c r="H27" s="50">
        <f t="shared" si="4"/>
        <v>0</v>
      </c>
      <c r="I27" s="30"/>
      <c r="J27" s="31"/>
      <c r="K27">
        <f t="shared" si="5"/>
        <v>0</v>
      </c>
      <c r="L27" s="21">
        <f t="shared" si="6"/>
        <v>0</v>
      </c>
      <c r="M27" s="22">
        <f t="shared" si="7"/>
        <v>0</v>
      </c>
      <c r="N27">
        <f t="shared" si="8"/>
        <v>0</v>
      </c>
    </row>
    <row r="28" spans="1:14">
      <c r="A28" s="16">
        <v>44001</v>
      </c>
      <c r="B28" s="17" t="s">
        <v>12</v>
      </c>
      <c r="C28" s="30"/>
      <c r="D28" s="31"/>
      <c r="E28" s="50">
        <f t="shared" si="3"/>
        <v>0</v>
      </c>
      <c r="F28" s="30"/>
      <c r="G28" s="31"/>
      <c r="H28" s="50">
        <f t="shared" si="4"/>
        <v>0</v>
      </c>
      <c r="I28" s="30"/>
      <c r="J28" s="31"/>
      <c r="K28">
        <f t="shared" si="5"/>
        <v>0</v>
      </c>
      <c r="L28" s="21">
        <f t="shared" si="6"/>
        <v>0</v>
      </c>
      <c r="M28" s="22">
        <f t="shared" si="7"/>
        <v>0</v>
      </c>
      <c r="N28">
        <f t="shared" si="8"/>
        <v>0</v>
      </c>
    </row>
    <row r="29" spans="1:14">
      <c r="A29" s="16">
        <v>44002</v>
      </c>
      <c r="B29" s="17" t="s">
        <v>13</v>
      </c>
      <c r="C29" s="30"/>
      <c r="D29" s="31"/>
      <c r="E29" s="50">
        <f t="shared" si="3"/>
        <v>0</v>
      </c>
      <c r="F29" s="30"/>
      <c r="G29" s="31"/>
      <c r="H29" s="50">
        <f t="shared" si="4"/>
        <v>0</v>
      </c>
      <c r="I29" s="30"/>
      <c r="J29" s="31"/>
      <c r="K29">
        <f t="shared" si="5"/>
        <v>0</v>
      </c>
      <c r="L29" s="21">
        <f t="shared" si="6"/>
        <v>0</v>
      </c>
      <c r="M29" s="22">
        <f t="shared" si="7"/>
        <v>0</v>
      </c>
      <c r="N29">
        <f t="shared" si="8"/>
        <v>0</v>
      </c>
    </row>
    <row r="30" spans="1:14">
      <c r="A30" s="16">
        <v>44003</v>
      </c>
      <c r="B30" s="17" t="s">
        <v>14</v>
      </c>
      <c r="C30" s="30"/>
      <c r="D30" s="31"/>
      <c r="E30" s="50">
        <f t="shared" si="3"/>
        <v>0</v>
      </c>
      <c r="F30" s="30"/>
      <c r="G30" s="31"/>
      <c r="H30" s="50">
        <f t="shared" si="4"/>
        <v>0</v>
      </c>
      <c r="I30" s="30"/>
      <c r="J30" s="31"/>
      <c r="K30">
        <f t="shared" si="5"/>
        <v>0</v>
      </c>
      <c r="L30" s="21">
        <f t="shared" si="6"/>
        <v>0</v>
      </c>
      <c r="M30" s="22">
        <f t="shared" si="7"/>
        <v>0</v>
      </c>
      <c r="N30">
        <f t="shared" si="8"/>
        <v>0</v>
      </c>
    </row>
    <row r="31" spans="1:14">
      <c r="A31" s="16">
        <v>44004</v>
      </c>
      <c r="B31" s="17" t="s">
        <v>8</v>
      </c>
      <c r="C31" s="30"/>
      <c r="D31" s="31"/>
      <c r="E31" s="50">
        <f t="shared" si="3"/>
        <v>0</v>
      </c>
      <c r="F31" s="30"/>
      <c r="G31" s="31"/>
      <c r="H31" s="50">
        <f t="shared" si="4"/>
        <v>0</v>
      </c>
      <c r="I31" s="30"/>
      <c r="J31" s="31"/>
      <c r="K31">
        <f t="shared" si="5"/>
        <v>0</v>
      </c>
      <c r="L31" s="21">
        <f t="shared" si="6"/>
        <v>0</v>
      </c>
      <c r="M31" s="22">
        <f t="shared" si="7"/>
        <v>0</v>
      </c>
      <c r="N31">
        <f t="shared" si="8"/>
        <v>0</v>
      </c>
    </row>
    <row r="32" spans="1:14">
      <c r="A32" s="16">
        <v>44005</v>
      </c>
      <c r="B32" s="17" t="s">
        <v>9</v>
      </c>
      <c r="C32" s="30"/>
      <c r="D32" s="31"/>
      <c r="E32" s="50">
        <f t="shared" si="3"/>
        <v>0</v>
      </c>
      <c r="F32" s="30"/>
      <c r="G32" s="31"/>
      <c r="H32" s="50">
        <f t="shared" si="4"/>
        <v>0</v>
      </c>
      <c r="I32" s="30"/>
      <c r="J32" s="31"/>
      <c r="K32">
        <f t="shared" si="5"/>
        <v>0</v>
      </c>
      <c r="L32" s="21">
        <f t="shared" si="6"/>
        <v>0</v>
      </c>
      <c r="M32" s="22">
        <f t="shared" si="7"/>
        <v>0</v>
      </c>
      <c r="N32">
        <f t="shared" si="8"/>
        <v>0</v>
      </c>
    </row>
    <row r="33" spans="1:14">
      <c r="A33" s="16">
        <v>44006</v>
      </c>
      <c r="B33" s="17" t="s">
        <v>10</v>
      </c>
      <c r="C33" s="30"/>
      <c r="D33" s="31"/>
      <c r="E33" s="50">
        <f t="shared" si="3"/>
        <v>0</v>
      </c>
      <c r="F33" s="30"/>
      <c r="G33" s="31"/>
      <c r="H33" s="50">
        <f t="shared" si="4"/>
        <v>0</v>
      </c>
      <c r="I33" s="30"/>
      <c r="J33" s="31"/>
      <c r="K33">
        <f t="shared" si="5"/>
        <v>0</v>
      </c>
      <c r="L33" s="21">
        <f t="shared" si="6"/>
        <v>0</v>
      </c>
      <c r="M33" s="22">
        <f t="shared" si="7"/>
        <v>0</v>
      </c>
      <c r="N33">
        <f t="shared" si="8"/>
        <v>0</v>
      </c>
    </row>
    <row r="34" spans="1:14">
      <c r="A34" s="16">
        <v>44007</v>
      </c>
      <c r="B34" s="17" t="s">
        <v>11</v>
      </c>
      <c r="C34" s="30"/>
      <c r="D34" s="31"/>
      <c r="E34" s="50">
        <f t="shared" si="3"/>
        <v>0</v>
      </c>
      <c r="F34" s="30"/>
      <c r="G34" s="31"/>
      <c r="H34" s="50">
        <f t="shared" si="4"/>
        <v>0</v>
      </c>
      <c r="I34" s="30"/>
      <c r="J34" s="31"/>
      <c r="K34">
        <f t="shared" si="5"/>
        <v>0</v>
      </c>
      <c r="L34" s="21">
        <f t="shared" si="6"/>
        <v>0</v>
      </c>
      <c r="M34" s="22">
        <f t="shared" si="7"/>
        <v>0</v>
      </c>
      <c r="N34">
        <f t="shared" si="8"/>
        <v>0</v>
      </c>
    </row>
    <row r="35" spans="1:14">
      <c r="A35" s="16">
        <v>44008</v>
      </c>
      <c r="B35" s="17" t="s">
        <v>12</v>
      </c>
      <c r="C35" s="30"/>
      <c r="D35" s="31"/>
      <c r="E35" s="50">
        <f t="shared" si="3"/>
        <v>0</v>
      </c>
      <c r="F35" s="30"/>
      <c r="G35" s="31"/>
      <c r="H35" s="50">
        <f t="shared" si="4"/>
        <v>0</v>
      </c>
      <c r="I35" s="30"/>
      <c r="J35" s="31"/>
      <c r="K35">
        <f t="shared" si="5"/>
        <v>0</v>
      </c>
      <c r="L35" s="21">
        <f t="shared" si="6"/>
        <v>0</v>
      </c>
      <c r="M35" s="22">
        <f t="shared" si="7"/>
        <v>0</v>
      </c>
      <c r="N35">
        <f t="shared" si="8"/>
        <v>0</v>
      </c>
    </row>
    <row r="36" spans="1:14">
      <c r="A36" s="16">
        <v>44009</v>
      </c>
      <c r="B36" s="17" t="s">
        <v>13</v>
      </c>
      <c r="C36" s="30"/>
      <c r="D36" s="31"/>
      <c r="E36" s="50">
        <f t="shared" si="3"/>
        <v>0</v>
      </c>
      <c r="F36" s="30"/>
      <c r="G36" s="31"/>
      <c r="H36" s="50">
        <f t="shared" si="4"/>
        <v>0</v>
      </c>
      <c r="I36" s="30"/>
      <c r="J36" s="31"/>
      <c r="K36">
        <f t="shared" si="5"/>
        <v>0</v>
      </c>
      <c r="L36" s="21">
        <f t="shared" si="6"/>
        <v>0</v>
      </c>
      <c r="M36" s="22">
        <f t="shared" si="7"/>
        <v>0</v>
      </c>
      <c r="N36">
        <f t="shared" si="8"/>
        <v>0</v>
      </c>
    </row>
    <row r="37" spans="1:14">
      <c r="A37" s="16">
        <v>44010</v>
      </c>
      <c r="B37" s="17" t="s">
        <v>14</v>
      </c>
      <c r="C37" s="30"/>
      <c r="D37" s="31"/>
      <c r="E37" s="50">
        <f t="shared" si="3"/>
        <v>0</v>
      </c>
      <c r="F37" s="30"/>
      <c r="G37" s="31"/>
      <c r="H37" s="50">
        <f t="shared" si="4"/>
        <v>0</v>
      </c>
      <c r="I37" s="30"/>
      <c r="J37" s="31"/>
      <c r="K37">
        <f t="shared" si="5"/>
        <v>0</v>
      </c>
      <c r="L37" s="21">
        <f t="shared" si="6"/>
        <v>0</v>
      </c>
      <c r="M37" s="22">
        <f t="shared" si="7"/>
        <v>0</v>
      </c>
      <c r="N37">
        <f t="shared" si="8"/>
        <v>0</v>
      </c>
    </row>
    <row r="38" spans="1:14">
      <c r="A38" s="16">
        <v>44011</v>
      </c>
      <c r="B38" s="17" t="s">
        <v>8</v>
      </c>
      <c r="C38" s="30"/>
      <c r="D38" s="31"/>
      <c r="E38" s="50">
        <f t="shared" si="3"/>
        <v>0</v>
      </c>
      <c r="F38" s="30"/>
      <c r="G38" s="31"/>
      <c r="H38" s="50">
        <f t="shared" si="4"/>
        <v>0</v>
      </c>
      <c r="I38" s="30"/>
      <c r="J38" s="31"/>
      <c r="K38">
        <f t="shared" si="5"/>
        <v>0</v>
      </c>
      <c r="L38" s="21">
        <f t="shared" si="6"/>
        <v>0</v>
      </c>
      <c r="M38" s="22">
        <f t="shared" si="7"/>
        <v>0</v>
      </c>
      <c r="N38">
        <f t="shared" si="8"/>
        <v>0</v>
      </c>
    </row>
    <row r="39" spans="1:14">
      <c r="A39" s="46">
        <v>44012</v>
      </c>
      <c r="B39" s="7" t="s">
        <v>9</v>
      </c>
      <c r="C39" s="47"/>
      <c r="D39" s="48"/>
      <c r="E39" s="51">
        <f t="shared" si="3"/>
        <v>0</v>
      </c>
      <c r="F39" s="47"/>
      <c r="G39" s="48"/>
      <c r="H39" s="51">
        <f t="shared" si="4"/>
        <v>0</v>
      </c>
      <c r="I39" s="47"/>
      <c r="J39" s="48"/>
      <c r="K39" s="8">
        <f t="shared" si="5"/>
        <v>0</v>
      </c>
      <c r="L39" s="11">
        <f t="shared" si="6"/>
        <v>0</v>
      </c>
      <c r="M39" s="49">
        <f t="shared" si="7"/>
        <v>0</v>
      </c>
      <c r="N39">
        <f t="shared" si="8"/>
        <v>0</v>
      </c>
    </row>
    <row r="40" spans="1:14" hidden="1">
      <c r="A40" s="171" t="s">
        <v>15</v>
      </c>
      <c r="B40" s="172"/>
      <c r="C40" s="25">
        <f t="shared" ref="C40:M40" si="9">SUM(C10:C39)</f>
        <v>36</v>
      </c>
      <c r="D40" s="26">
        <f t="shared" si="9"/>
        <v>123</v>
      </c>
      <c r="E40" s="3">
        <f t="shared" si="9"/>
        <v>2283</v>
      </c>
      <c r="F40" s="25">
        <f t="shared" si="9"/>
        <v>0</v>
      </c>
      <c r="G40" s="26">
        <f t="shared" si="9"/>
        <v>286</v>
      </c>
      <c r="H40" s="3">
        <f t="shared" si="9"/>
        <v>286</v>
      </c>
      <c r="I40" s="25">
        <f t="shared" si="9"/>
        <v>17</v>
      </c>
      <c r="J40" s="26">
        <f t="shared" si="9"/>
        <v>315</v>
      </c>
      <c r="K40" s="3">
        <f t="shared" si="9"/>
        <v>1335</v>
      </c>
      <c r="L40" s="25">
        <f t="shared" si="9"/>
        <v>58</v>
      </c>
      <c r="M40" s="26">
        <f t="shared" si="9"/>
        <v>424</v>
      </c>
    </row>
    <row r="41" spans="1:14">
      <c r="D41" s="18"/>
      <c r="E41" s="19">
        <f>ROUND(AVERAGE(E10:E39),1)</f>
        <v>76.099999999999994</v>
      </c>
      <c r="H41" s="19">
        <f>AVERAGE(H10:H39)</f>
        <v>9.5333333333333332</v>
      </c>
      <c r="K41" s="19">
        <f>AVERAGE(K10:K39)</f>
        <v>44.5</v>
      </c>
    </row>
    <row r="42" spans="1:14">
      <c r="E42" s="20" t="str">
        <f>INT(E41/60)&amp;":"&amp;MOD(E41,60)</f>
        <v>1:16.1</v>
      </c>
      <c r="H42" s="20" t="str">
        <f>INT(H41/60)&amp;":"&amp;MOD(H41,60)</f>
        <v>0:9.53333333333333</v>
      </c>
      <c r="K42" s="20" t="str">
        <f>INT(K41/60)&amp;":"&amp;MOD(K41,60)</f>
        <v>0:44.5</v>
      </c>
    </row>
  </sheetData>
  <sheetProtection sheet="1" objects="1" scenarios="1"/>
  <mergeCells count="10">
    <mergeCell ref="A7:B7"/>
    <mergeCell ref="A40:B40"/>
    <mergeCell ref="A1:B1"/>
    <mergeCell ref="C1:D1"/>
    <mergeCell ref="C3:M3"/>
    <mergeCell ref="A5:B6"/>
    <mergeCell ref="C5:D5"/>
    <mergeCell ref="F5:G5"/>
    <mergeCell ref="I5:J5"/>
    <mergeCell ref="L5:M5"/>
  </mergeCells>
  <phoneticPr fontId="1"/>
  <dataValidations count="3">
    <dataValidation type="whole" allowBlank="1" showInputMessage="1" showErrorMessage="1" sqref="C10:C39 I10:I39" xr:uid="{0AE7FF8E-C564-4A38-ACA4-E65C53086882}">
      <formula1>0</formula1>
      <formula2>16</formula2>
    </dataValidation>
    <dataValidation type="whole" allowBlank="1" showInputMessage="1" showErrorMessage="1" sqref="D10:D39 J10:J39" xr:uid="{E8FB85C4-4446-4EA1-98DA-3574316A282F}">
      <formula1>0</formula1>
      <formula2>59</formula2>
    </dataValidation>
    <dataValidation type="whole" showInputMessage="1" showErrorMessage="1" prompt="休憩時間以内で入力してください" sqref="F10:F39" xr:uid="{54442CEF-B3A4-4326-A714-2370E206B974}">
      <formula1>1</formula1>
      <formula2>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2F5E4-C49D-4BEF-A735-D347E140866C}">
  <sheetPr>
    <pageSetUpPr fitToPage="1"/>
  </sheetPr>
  <dimension ref="A1:Z63"/>
  <sheetViews>
    <sheetView workbookViewId="0">
      <selection activeCell="I26" sqref="I26"/>
    </sheetView>
  </sheetViews>
  <sheetFormatPr defaultRowHeight="18"/>
  <cols>
    <col min="1" max="1" width="3.5" bestFit="1" customWidth="1"/>
    <col min="2" max="2" width="10.19921875" customWidth="1"/>
    <col min="3" max="3" width="4.8984375" customWidth="1"/>
    <col min="4" max="4" width="6.19921875" customWidth="1"/>
    <col min="5" max="7" width="6.59765625" customWidth="1"/>
    <col min="8" max="8" width="6.69921875" bestFit="1" customWidth="1"/>
    <col min="9" max="9" width="6.796875" customWidth="1"/>
    <col min="10" max="10" width="6.69921875" customWidth="1"/>
    <col min="11" max="12" width="6.09765625" customWidth="1"/>
    <col min="13" max="13" width="6.5" customWidth="1"/>
    <col min="14" max="21" width="7.59765625" customWidth="1"/>
    <col min="23" max="24" width="10.59765625" style="79" hidden="1" customWidth="1"/>
    <col min="25" max="25" width="9" style="81" hidden="1" customWidth="1"/>
    <col min="26" max="26" width="10.5" style="81" hidden="1" customWidth="1"/>
  </cols>
  <sheetData>
    <row r="1" spans="1:26" ht="27" customHeight="1">
      <c r="A1" s="173" t="s">
        <v>16</v>
      </c>
      <c r="B1" s="173"/>
      <c r="C1" s="102"/>
      <c r="D1" s="235" t="s">
        <v>0</v>
      </c>
      <c r="E1" s="235"/>
      <c r="F1" s="235"/>
      <c r="G1" s="235" t="s">
        <v>1</v>
      </c>
      <c r="H1" s="235"/>
      <c r="I1" s="235"/>
      <c r="J1" s="106"/>
      <c r="K1" s="106"/>
      <c r="L1" s="106"/>
      <c r="M1" s="106"/>
      <c r="N1" s="2"/>
      <c r="O1" s="2"/>
      <c r="R1" s="190"/>
      <c r="S1" s="190"/>
      <c r="U1" s="35" t="s">
        <v>21</v>
      </c>
    </row>
    <row r="2" spans="1:26" ht="15" customHeight="1">
      <c r="A2" s="36"/>
      <c r="B2" s="36"/>
      <c r="C2" s="69"/>
      <c r="D2" s="66"/>
      <c r="E2" s="55"/>
      <c r="F2" s="106"/>
      <c r="G2" s="106"/>
      <c r="H2" s="55"/>
      <c r="I2" s="55"/>
      <c r="J2" s="106"/>
      <c r="K2" s="106"/>
      <c r="L2" s="106"/>
      <c r="M2" s="106"/>
      <c r="N2" s="56"/>
      <c r="O2" s="56"/>
      <c r="P2" s="56"/>
      <c r="Q2" s="56"/>
      <c r="R2" s="37"/>
      <c r="S2" s="37"/>
      <c r="U2" s="52"/>
      <c r="W2" s="85"/>
    </row>
    <row r="3" spans="1:26" ht="27.6" customHeight="1">
      <c r="C3" s="67"/>
      <c r="D3" s="127" t="s">
        <v>41</v>
      </c>
      <c r="E3" s="3"/>
      <c r="F3" s="3"/>
      <c r="G3" s="3"/>
      <c r="H3" s="128"/>
      <c r="I3" s="128"/>
      <c r="J3" s="128"/>
      <c r="K3" s="129"/>
      <c r="L3" s="91"/>
      <c r="M3" s="126" t="s">
        <v>35</v>
      </c>
      <c r="O3" s="67"/>
      <c r="P3" s="67"/>
      <c r="Q3" s="67"/>
      <c r="R3" s="91"/>
      <c r="S3" s="92" t="s">
        <v>28</v>
      </c>
      <c r="T3" s="67"/>
      <c r="U3" s="67"/>
      <c r="W3" s="82"/>
      <c r="X3" s="82"/>
      <c r="Y3" s="82"/>
    </row>
    <row r="4" spans="1:26" ht="15" customHeight="1">
      <c r="A4" s="88"/>
      <c r="B4" s="67"/>
      <c r="C4" s="67"/>
      <c r="H4" s="88"/>
      <c r="I4" s="88"/>
      <c r="J4" s="88"/>
      <c r="K4" s="88"/>
      <c r="L4" s="88"/>
      <c r="M4" s="88"/>
      <c r="O4" s="67"/>
      <c r="P4" s="67"/>
      <c r="Q4" s="67"/>
      <c r="R4" s="67"/>
      <c r="S4" s="67"/>
      <c r="T4" s="67"/>
      <c r="U4" s="67"/>
      <c r="W4" s="82"/>
      <c r="X4" s="82"/>
      <c r="Y4" s="82"/>
    </row>
    <row r="5" spans="1:26" ht="16.8" customHeight="1">
      <c r="A5" s="178"/>
      <c r="B5" s="179"/>
      <c r="C5" s="191" t="s">
        <v>26</v>
      </c>
      <c r="D5" s="198" t="s">
        <v>22</v>
      </c>
      <c r="E5" s="199"/>
      <c r="F5" s="200" t="s">
        <v>23</v>
      </c>
      <c r="G5" s="199"/>
      <c r="H5" s="200" t="s">
        <v>24</v>
      </c>
      <c r="I5" s="199"/>
      <c r="J5" s="169" t="s">
        <v>17</v>
      </c>
      <c r="K5" s="170"/>
      <c r="L5" s="122"/>
      <c r="M5" s="247"/>
      <c r="N5" s="216" t="s">
        <v>44</v>
      </c>
      <c r="O5" s="246"/>
      <c r="P5" s="246"/>
      <c r="Q5" s="246"/>
      <c r="R5" s="246"/>
      <c r="S5" s="246"/>
      <c r="T5" s="246"/>
      <c r="U5" s="217"/>
      <c r="W5" s="85"/>
      <c r="X5" s="90"/>
      <c r="Y5" s="101"/>
    </row>
    <row r="6" spans="1:26" ht="16.8" customHeight="1">
      <c r="A6" s="180"/>
      <c r="B6" s="181"/>
      <c r="C6" s="192"/>
      <c r="D6" s="71" t="s">
        <v>3</v>
      </c>
      <c r="E6" s="72" t="s">
        <v>4</v>
      </c>
      <c r="F6" s="71" t="s">
        <v>3</v>
      </c>
      <c r="G6" s="72" t="s">
        <v>4</v>
      </c>
      <c r="H6" s="71" t="s">
        <v>3</v>
      </c>
      <c r="I6" s="72" t="s">
        <v>4</v>
      </c>
      <c r="J6" s="71" t="s">
        <v>3</v>
      </c>
      <c r="K6" s="72" t="s">
        <v>4</v>
      </c>
      <c r="L6" s="122"/>
      <c r="M6" s="248"/>
      <c r="N6" s="236" t="s">
        <v>47</v>
      </c>
      <c r="O6" s="237"/>
      <c r="P6" s="237"/>
      <c r="Q6" s="238"/>
      <c r="R6" s="184" t="s">
        <v>48</v>
      </c>
      <c r="S6" s="242"/>
      <c r="T6" s="242"/>
      <c r="U6" s="185"/>
      <c r="W6" s="90"/>
      <c r="X6" s="85"/>
      <c r="Y6" s="83"/>
    </row>
    <row r="7" spans="1:26" ht="16.8" customHeight="1">
      <c r="A7" s="169" t="s">
        <v>31</v>
      </c>
      <c r="B7" s="170"/>
      <c r="C7" s="193">
        <f>SUMIF($D$23:$D$62,"小",$E$23:$E$62)</f>
        <v>0</v>
      </c>
      <c r="D7" s="103">
        <f>INT(W7/60)</f>
        <v>0</v>
      </c>
      <c r="E7" s="104">
        <f>MOD(W7,60)</f>
        <v>0</v>
      </c>
      <c r="F7" s="103">
        <f>INT(X7/60)</f>
        <v>0</v>
      </c>
      <c r="G7" s="104">
        <f>MOD(X7,60)</f>
        <v>0</v>
      </c>
      <c r="H7" s="103">
        <f>INT(Y7/60)</f>
        <v>0</v>
      </c>
      <c r="I7" s="104">
        <f>MOD(Y7,60)</f>
        <v>0</v>
      </c>
      <c r="J7" s="73">
        <f t="shared" ref="J7:J12" si="0">INT(Z7/60)</f>
        <v>0</v>
      </c>
      <c r="K7" s="74">
        <f t="shared" ref="K7:K12" si="1">MOD(Z7,60)</f>
        <v>0</v>
      </c>
      <c r="L7" s="123"/>
      <c r="M7" s="248"/>
      <c r="N7" s="239"/>
      <c r="O7" s="240"/>
      <c r="P7" s="240"/>
      <c r="Q7" s="241"/>
      <c r="R7" s="243"/>
      <c r="S7" s="244"/>
      <c r="T7" s="244"/>
      <c r="U7" s="245"/>
      <c r="W7" s="100">
        <f>SUMIF($D$23:$D$62,"小",$W$23:$W$62)</f>
        <v>0</v>
      </c>
      <c r="X7" s="85">
        <f>SUMIF($D$23:$D$62,"小",$X$23:$X$62)</f>
        <v>0</v>
      </c>
      <c r="Y7" s="83">
        <f>SUMIF($D$23:$D$62,"小",$Y$23:$Y$62)</f>
        <v>0</v>
      </c>
      <c r="Z7" s="81">
        <f t="shared" ref="Z7:Z12" si="2">W7+X7+Y7</f>
        <v>0</v>
      </c>
    </row>
    <row r="8" spans="1:26" ht="16.8" customHeight="1">
      <c r="A8" s="206" t="s">
        <v>32</v>
      </c>
      <c r="B8" s="207"/>
      <c r="C8" s="194">
        <f>SUMIF($D$23:$D$62,"小",$W$23:$W$62)</f>
        <v>0</v>
      </c>
      <c r="D8" s="77">
        <f>INT(W8/60)</f>
        <v>0</v>
      </c>
      <c r="E8" s="78">
        <f>MOD(W8,60)</f>
        <v>0</v>
      </c>
      <c r="F8" s="77">
        <f>INT(X8/60)</f>
        <v>0</v>
      </c>
      <c r="G8" s="78">
        <f>MOD(X8,60)</f>
        <v>0</v>
      </c>
      <c r="H8" s="77">
        <f>INT(Y8/60)</f>
        <v>0</v>
      </c>
      <c r="I8" s="78">
        <f>MOD(Y8,60)</f>
        <v>0</v>
      </c>
      <c r="J8" s="75">
        <f t="shared" si="0"/>
        <v>0</v>
      </c>
      <c r="K8" s="76">
        <f t="shared" si="1"/>
        <v>0</v>
      </c>
      <c r="L8" s="123"/>
      <c r="M8" s="249"/>
      <c r="N8" s="195" t="s">
        <v>49</v>
      </c>
      <c r="O8" s="196"/>
      <c r="P8" s="196" t="s">
        <v>50</v>
      </c>
      <c r="Q8" s="197"/>
      <c r="R8" s="195" t="s">
        <v>49</v>
      </c>
      <c r="S8" s="196"/>
      <c r="T8" s="196" t="s">
        <v>50</v>
      </c>
      <c r="U8" s="197"/>
      <c r="W8" s="100">
        <f>IF(E23&gt;0,INT(SUMIF($D$23:$D$62,"小",$W$23:$W$62)/SUMIF($D$23:$D$62,"小",$E$23:$E$62)),0)</f>
        <v>0</v>
      </c>
      <c r="X8" s="85">
        <f>IF(E23&gt;0,INT(SUMIF($D$23:$D$62,"小",$X$23:$X$62)/SUMIF($D$23:$D$62,"小",$E$23:$E$62)),0)</f>
        <v>0</v>
      </c>
      <c r="Y8" s="83">
        <f>IF(E23&gt;0,INT(SUMIF($D$23:$D$62,"小",$Y$23:$Y$62)/SUMIF($D$23:$D$62,"小",$E$23:$E$62)),0)</f>
        <v>0</v>
      </c>
      <c r="Z8" s="81">
        <f t="shared" si="2"/>
        <v>0</v>
      </c>
    </row>
    <row r="9" spans="1:26" ht="16.8" customHeight="1">
      <c r="A9" s="169" t="s">
        <v>33</v>
      </c>
      <c r="B9" s="170"/>
      <c r="C9" s="193">
        <f>SUMIF($D$23:$D$62,"中",$E$23:$E$62)</f>
        <v>0</v>
      </c>
      <c r="D9" s="103">
        <f>INT(W9/60)</f>
        <v>0</v>
      </c>
      <c r="E9" s="104">
        <f>MOD(W9,60)</f>
        <v>0</v>
      </c>
      <c r="F9" s="103">
        <f>INT(X9/60)</f>
        <v>0</v>
      </c>
      <c r="G9" s="104">
        <f>MOD(X9,60)</f>
        <v>0</v>
      </c>
      <c r="H9" s="103">
        <f>INT(Y9/60)</f>
        <v>0</v>
      </c>
      <c r="I9" s="104">
        <f>MOD(Y9,60)</f>
        <v>0</v>
      </c>
      <c r="J9" s="73">
        <f t="shared" si="0"/>
        <v>0</v>
      </c>
      <c r="K9" s="74">
        <f t="shared" si="1"/>
        <v>0</v>
      </c>
      <c r="L9" s="123"/>
      <c r="M9" s="132" t="s">
        <v>45</v>
      </c>
      <c r="N9" s="250">
        <f>COUNTIFS($D$23:$D$62,"小",$F$23:$F$62,"1")</f>
        <v>0</v>
      </c>
      <c r="O9" s="251"/>
      <c r="P9" s="251">
        <f>COUNTIFS($D$23:$D$62,"小",$F$23:$F$62,"2")</f>
        <v>0</v>
      </c>
      <c r="Q9" s="252"/>
      <c r="R9" s="250">
        <f>COUNTIFS($D$23:$D$62,"小",$G$23:$G$62,"1")</f>
        <v>0</v>
      </c>
      <c r="S9" s="251"/>
      <c r="T9" s="251">
        <f>COUNTIFS($D$23:$D$62,"小",$G$23:$G$62,"2")</f>
        <v>0</v>
      </c>
      <c r="U9" s="252"/>
      <c r="W9" s="100">
        <f>SUMIF($D$23:$D$62,"中",$W$23:$W$62)</f>
        <v>0</v>
      </c>
      <c r="X9" s="85">
        <f>SUMIF($D$23:$D$62,"中",$X$23:$X$62)</f>
        <v>0</v>
      </c>
      <c r="Y9" s="83">
        <f>SUMIF($D$23:$D$62,"中",$Y$23:$Y$62)</f>
        <v>0</v>
      </c>
      <c r="Z9" s="81">
        <f t="shared" si="2"/>
        <v>0</v>
      </c>
    </row>
    <row r="10" spans="1:26" ht="16.8" customHeight="1">
      <c r="A10" s="206" t="s">
        <v>34</v>
      </c>
      <c r="B10" s="207"/>
      <c r="C10" s="194">
        <f>SUMIF($D$23:$D$62,"小",$W$23:$W$62)</f>
        <v>0</v>
      </c>
      <c r="D10" s="77">
        <f>INT(W10/60)</f>
        <v>0</v>
      </c>
      <c r="E10" s="78">
        <f>MOD(W10,60)</f>
        <v>0</v>
      </c>
      <c r="F10" s="77">
        <f>INT(X10/60)</f>
        <v>0</v>
      </c>
      <c r="G10" s="78">
        <f>MOD(X10,60)</f>
        <v>0</v>
      </c>
      <c r="H10" s="77">
        <f>INT(Y10/60)</f>
        <v>0</v>
      </c>
      <c r="I10" s="78">
        <f>MOD(Y10,60)</f>
        <v>0</v>
      </c>
      <c r="J10" s="75">
        <f t="shared" si="0"/>
        <v>0</v>
      </c>
      <c r="K10" s="76">
        <f t="shared" si="1"/>
        <v>0</v>
      </c>
      <c r="L10" s="123"/>
      <c r="M10" s="130" t="s">
        <v>46</v>
      </c>
      <c r="N10" s="255">
        <f>COUNTIFS($D$23:$D$62,"中",$F$23:$F$62,"1")</f>
        <v>0</v>
      </c>
      <c r="O10" s="256"/>
      <c r="P10" s="256">
        <f>COUNTIFS($D$23:$D$62,"中",$F$23:$F$62,"2")</f>
        <v>0</v>
      </c>
      <c r="Q10" s="257"/>
      <c r="R10" s="255">
        <f>COUNTIFS($D$23:$D$62,"中",$G$23:$G$62,"1")</f>
        <v>0</v>
      </c>
      <c r="S10" s="256"/>
      <c r="T10" s="256">
        <f>COUNTIFS($D$23:$D$62,"中",$G$23:$G$62,"2")</f>
        <v>0</v>
      </c>
      <c r="U10" s="257"/>
      <c r="W10" s="100">
        <f>IF(E23&gt;0,INT(SUMIF($D$23:$D$62,"中",$W$23:$W$62)/SUMIF($D$23:$D$62,"中",$E$23:$E$62)),0)</f>
        <v>0</v>
      </c>
      <c r="X10" s="85">
        <f>IF(E23&gt;0,INT(SUMIF($D$23:$D$62,"中",$X$23:$X$62)/SUMIF($D$23:$D$62,"中",$E$23:$E$62)),0)</f>
        <v>0</v>
      </c>
      <c r="Y10" s="83">
        <f>IF(E23&gt;0,INT(SUMIF($D$23:$D$62,"中",$Y$23:$Y$62)/SUMIF($D$23:$D$62,"中",$E$23:$E$62)),0)</f>
        <v>0</v>
      </c>
      <c r="Z10" s="81">
        <f t="shared" si="2"/>
        <v>0</v>
      </c>
    </row>
    <row r="11" spans="1:26" ht="16.8" customHeight="1">
      <c r="A11" s="169" t="s">
        <v>29</v>
      </c>
      <c r="B11" s="170"/>
      <c r="C11" s="193">
        <f>C7+C9</f>
        <v>0</v>
      </c>
      <c r="D11" s="137">
        <f>INT(W63/60)</f>
        <v>0</v>
      </c>
      <c r="E11" s="138">
        <f>MOD(W63,60)</f>
        <v>0</v>
      </c>
      <c r="F11" s="137">
        <f>INT(X63/60)</f>
        <v>0</v>
      </c>
      <c r="G11" s="138">
        <f>MOD(X63,60)</f>
        <v>0</v>
      </c>
      <c r="H11" s="137">
        <f>INT(Y63/60)</f>
        <v>0</v>
      </c>
      <c r="I11" s="138">
        <f>MOD(Y63,60)</f>
        <v>0</v>
      </c>
      <c r="J11" s="139">
        <f t="shared" si="0"/>
        <v>0</v>
      </c>
      <c r="K11" s="140">
        <f t="shared" si="1"/>
        <v>0</v>
      </c>
      <c r="L11" s="123"/>
      <c r="M11" s="131" t="s">
        <v>51</v>
      </c>
      <c r="N11" s="258">
        <f>N9+N10</f>
        <v>0</v>
      </c>
      <c r="O11" s="259"/>
      <c r="P11" s="259">
        <f t="shared" ref="P11" si="3">P9+P10</f>
        <v>0</v>
      </c>
      <c r="Q11" s="260"/>
      <c r="R11" s="258">
        <f t="shared" ref="R11" si="4">R9+R10</f>
        <v>0</v>
      </c>
      <c r="S11" s="259"/>
      <c r="T11" s="259">
        <f t="shared" ref="T11" si="5">T9+T10</f>
        <v>0</v>
      </c>
      <c r="U11" s="260"/>
      <c r="W11" s="85">
        <f>D11*60+E11</f>
        <v>0</v>
      </c>
      <c r="X11" s="85">
        <f>F11*60+G11</f>
        <v>0</v>
      </c>
      <c r="Y11" s="83">
        <f>H11*60+I11</f>
        <v>0</v>
      </c>
      <c r="Z11" s="81">
        <f t="shared" si="2"/>
        <v>0</v>
      </c>
    </row>
    <row r="12" spans="1:26" ht="16.8" customHeight="1">
      <c r="A12" s="206" t="s">
        <v>30</v>
      </c>
      <c r="B12" s="207"/>
      <c r="C12" s="194"/>
      <c r="D12" s="77">
        <f>INT(W12/60)</f>
        <v>0</v>
      </c>
      <c r="E12" s="141">
        <f>MOD(W12,60)</f>
        <v>0</v>
      </c>
      <c r="F12" s="77">
        <f>INT(X12/60)</f>
        <v>0</v>
      </c>
      <c r="G12" s="141">
        <f>MOD(X12,60)</f>
        <v>0</v>
      </c>
      <c r="H12" s="77">
        <f>INT(Y12/60)</f>
        <v>0</v>
      </c>
      <c r="I12" s="141">
        <f>MOD(Y12,60)</f>
        <v>0</v>
      </c>
      <c r="J12" s="75">
        <f t="shared" si="0"/>
        <v>0</v>
      </c>
      <c r="K12" s="142">
        <f t="shared" si="1"/>
        <v>0</v>
      </c>
      <c r="L12" s="123"/>
      <c r="M12" s="107"/>
      <c r="W12" s="99">
        <f>IF(C11&gt;0,INT(W11/$C$11),0)</f>
        <v>0</v>
      </c>
      <c r="X12" s="85">
        <f>IF(C11&gt;0,INT(X11/$C$11),0)</f>
        <v>0</v>
      </c>
      <c r="Y12" s="83">
        <f>IF(C11&gt;0,INT(Y11/$C$11),0)</f>
        <v>0</v>
      </c>
      <c r="Z12" s="81">
        <f t="shared" si="2"/>
        <v>0</v>
      </c>
    </row>
    <row r="13" spans="1:26" ht="15" customHeight="1">
      <c r="A13" s="105"/>
      <c r="B13" s="105"/>
      <c r="C13" s="105"/>
      <c r="D13" s="80"/>
      <c r="E13" s="124"/>
      <c r="F13" s="80"/>
      <c r="G13" s="124"/>
      <c r="H13" s="80"/>
      <c r="I13" s="124"/>
      <c r="J13" s="8"/>
      <c r="K13" s="125"/>
      <c r="L13" s="108"/>
      <c r="M13" s="107"/>
      <c r="W13" s="99"/>
      <c r="X13" s="85"/>
      <c r="Y13" s="83"/>
    </row>
    <row r="14" spans="1:26" ht="16.8" customHeight="1">
      <c r="A14" s="218"/>
      <c r="B14" s="219"/>
      <c r="C14" s="191" t="s">
        <v>26</v>
      </c>
      <c r="D14" s="200" t="s">
        <v>53</v>
      </c>
      <c r="E14" s="222"/>
      <c r="F14" s="222"/>
      <c r="G14" s="222"/>
      <c r="H14" s="222"/>
      <c r="I14" s="199"/>
      <c r="J14" s="201" t="s">
        <v>54</v>
      </c>
      <c r="K14" s="202"/>
      <c r="L14" s="202"/>
      <c r="M14" s="202"/>
      <c r="N14" s="202"/>
      <c r="O14" s="203"/>
      <c r="R14" s="67"/>
      <c r="S14" s="67"/>
      <c r="T14" s="67"/>
      <c r="U14" s="67"/>
    </row>
    <row r="15" spans="1:26" ht="22.8" customHeight="1">
      <c r="A15" s="220"/>
      <c r="B15" s="221"/>
      <c r="C15" s="192"/>
      <c r="D15" s="158" t="s">
        <v>56</v>
      </c>
      <c r="E15" s="114" t="s">
        <v>27</v>
      </c>
      <c r="F15" s="160" t="s">
        <v>55</v>
      </c>
      <c r="G15" s="114" t="s">
        <v>27</v>
      </c>
      <c r="H15" s="161" t="s">
        <v>63</v>
      </c>
      <c r="I15" s="114" t="s">
        <v>27</v>
      </c>
      <c r="J15" s="159" t="s">
        <v>56</v>
      </c>
      <c r="K15" s="157" t="s">
        <v>27</v>
      </c>
      <c r="L15" s="160" t="s">
        <v>55</v>
      </c>
      <c r="M15" s="114" t="s">
        <v>27</v>
      </c>
      <c r="N15" s="161" t="s">
        <v>63</v>
      </c>
      <c r="O15" s="114" t="s">
        <v>27</v>
      </c>
      <c r="R15" s="67"/>
      <c r="S15" s="67"/>
      <c r="T15" s="67"/>
      <c r="U15" s="67"/>
    </row>
    <row r="16" spans="1:26" ht="16.8" customHeight="1">
      <c r="A16" s="169" t="s">
        <v>42</v>
      </c>
      <c r="B16" s="170"/>
      <c r="C16" s="145">
        <f>SUMIF($D$23:$D$62,"小",$E$23:$E$62)</f>
        <v>0</v>
      </c>
      <c r="D16" s="143">
        <f>SUMIF($D$23:$D$62,"小",$H$23:$H$62)</f>
        <v>0</v>
      </c>
      <c r="E16" s="134">
        <f>IF($C$16&gt;0,(SUMIF($D$23:$D$62,"小",$H$23:$H$62)/SUMIF($D$23:$D$62,"小",$E$23:$E$62)),0)</f>
        <v>0</v>
      </c>
      <c r="F16" s="143">
        <f>SUMIF($D$23:$D$62,"小",$I$23:$I$62)</f>
        <v>0</v>
      </c>
      <c r="G16" s="135">
        <f>IF($C$16&gt;0,(SUMIF($D$23:$D$62,"小",$I$23:$I$62)/SUMIF($D$23:$D$62,"小",$E$23:$E$62)),0)</f>
        <v>0</v>
      </c>
      <c r="H16" s="143">
        <f>SUMIF($D$23:$D$62,"小",$J$23:$J$62)</f>
        <v>0</v>
      </c>
      <c r="I16" s="135">
        <f>IF($C$16&gt;0,(SUMIF($D$23:$D$62,"小",$J$23:$J$62)/SUMIF($D$23:$D$62,"小",$E$23:$E$62)),0)</f>
        <v>0</v>
      </c>
      <c r="J16" s="143">
        <f>SUMIF($D$23:$D$62,"小",$K$23:$K$62)</f>
        <v>0</v>
      </c>
      <c r="K16" s="135">
        <f>IF($C$16&gt;0,(SUMIF($D$23:$D$62,"小",$K$23:$K$62)/SUMIF($D$23:$D$62,"小",$E$23:$E$62)),0)</f>
        <v>0</v>
      </c>
      <c r="L16" s="143">
        <f>SUMIF($D$23:$D$62,"小",$L$23:$L$62)</f>
        <v>0</v>
      </c>
      <c r="M16" s="135">
        <f>IF($C$16&gt;0,(SUMIF($D$23:$D$62,"小",$L$23:$L$62)/SUMIF($D$23:$D$62,"小",$E$23:$E$62)),0)</f>
        <v>0</v>
      </c>
      <c r="N16" s="144">
        <f>SUMIF($D$23:$D$62,"小",$M$23:$M$62)</f>
        <v>0</v>
      </c>
      <c r="O16" s="134">
        <f>IF($C$16&gt;0,(SUMIF($D$23:$D$62,"小",$M$23:$M$62)/SUMIF($D$23:$D$62,"小",$E$23:$E$62)),0)</f>
        <v>0</v>
      </c>
      <c r="R16" s="67"/>
      <c r="S16" s="67"/>
      <c r="T16" s="67"/>
      <c r="U16" s="67"/>
    </row>
    <row r="17" spans="1:26" ht="16.8" customHeight="1">
      <c r="A17" s="169" t="s">
        <v>43</v>
      </c>
      <c r="B17" s="170"/>
      <c r="C17" s="145">
        <f>SUMIF($D$23:$D$62,"中",$E$23:$E$62)</f>
        <v>0</v>
      </c>
      <c r="D17" s="143">
        <f>SUMIF($D$23:$D$62,"中",$H$23:$H$62)</f>
        <v>0</v>
      </c>
      <c r="E17" s="134">
        <f>IF($C$16&gt;0,(SUMIF($D$23:$D$62,"中",$H$23:$H$62)/SUMIF($D$23:$D$62,"中",$E$23:$E$62)),0)</f>
        <v>0</v>
      </c>
      <c r="F17" s="143">
        <f>SUMIF($D$23:$D$62,"中",$I$23:$I$62)</f>
        <v>0</v>
      </c>
      <c r="G17" s="135">
        <f>IF($C$16&gt;0,(SUMIF($D$23:$D$62,"中",$I$23:$I$62)/SUMIF($D$23:$D$62,"中",$E$23:$E$62)),0)</f>
        <v>0</v>
      </c>
      <c r="H17" s="143">
        <f>SUMIF($D$23:$D$62,"中",$J$23:$J$62)</f>
        <v>0</v>
      </c>
      <c r="I17" s="135">
        <f>IF($C$16&gt;0,(SUMIF($D$23:$D$62,"中",$J$23:$J$62)/SUMIF($D$23:$D$62,"中",$E$23:$E$62)),0)</f>
        <v>0</v>
      </c>
      <c r="J17" s="143">
        <f>SUMIF($D$23:$D$62,"中",$K$23:$K$62)</f>
        <v>0</v>
      </c>
      <c r="K17" s="135">
        <f>IF($C$16&gt;0,(SUMIF($D$23:$D$62,"中",$K$23:$K$62)/SUMIF($D$23:$D$62,"中",$E$23:$E$62)),0)</f>
        <v>0</v>
      </c>
      <c r="L17" s="143">
        <f>SUMIF($D$23:$D$62,"中",$L$23:$L$62)</f>
        <v>0</v>
      </c>
      <c r="M17" s="135">
        <f>IF($C$16&gt;0,(SUMIF($D$23:$D$62,"中",$L$23:$L$62)/SUMIF($D$23:$D$62,"中",$E$23:$E$62)),0)</f>
        <v>0</v>
      </c>
      <c r="N17" s="144">
        <f>SUMIF($D$23:$D$62,"中",$M$23:$M$62)</f>
        <v>0</v>
      </c>
      <c r="O17" s="134">
        <f>IF($C$16&gt;0,(SUMIF($D$23:$D$62,"中",$M$23:$M$62)/SUMIF($D$23:$D$62,"中",$E$23:$E$62)),0)</f>
        <v>0</v>
      </c>
      <c r="R17" s="67"/>
      <c r="S17" s="67"/>
      <c r="T17" s="67"/>
      <c r="U17" s="67"/>
    </row>
    <row r="18" spans="1:26" ht="16.8" customHeight="1">
      <c r="A18" s="216" t="s">
        <v>29</v>
      </c>
      <c r="B18" s="217"/>
      <c r="C18" s="136">
        <f>C16+C17</f>
        <v>0</v>
      </c>
      <c r="D18" s="133">
        <f>D16+D17</f>
        <v>0</v>
      </c>
      <c r="E18" s="134">
        <f>IF(D18&gt;0,(D18/$C$18),0)</f>
        <v>0</v>
      </c>
      <c r="F18" s="133">
        <f>F16+F17</f>
        <v>0</v>
      </c>
      <c r="G18" s="134">
        <f>IF(F18&gt;0,(F18/$C$18),0)</f>
        <v>0</v>
      </c>
      <c r="H18" s="133">
        <f>H16+H17</f>
        <v>0</v>
      </c>
      <c r="I18" s="134">
        <f>IF(H18&gt;0,(H18/$C$18),0)</f>
        <v>0</v>
      </c>
      <c r="J18" s="133">
        <f>J16+J17</f>
        <v>0</v>
      </c>
      <c r="K18" s="134">
        <f>IF(J18&gt;0,(J18/$C$18),0)</f>
        <v>0</v>
      </c>
      <c r="L18" s="133">
        <f>L16+L17</f>
        <v>0</v>
      </c>
      <c r="M18" s="134">
        <f>IF(L18&gt;0,(L18/$C$18),0)</f>
        <v>0</v>
      </c>
      <c r="N18" s="133">
        <f>N16+N17</f>
        <v>0</v>
      </c>
      <c r="O18" s="134">
        <f>IF(N18&gt;0,(N18/$C$18),0)</f>
        <v>0</v>
      </c>
      <c r="R18" s="67"/>
      <c r="S18" s="67"/>
      <c r="T18" s="67"/>
      <c r="U18" s="67"/>
    </row>
    <row r="19" spans="1:26" ht="15" customHeight="1">
      <c r="W19" s="85"/>
      <c r="X19" s="85"/>
      <c r="Y19" s="83"/>
    </row>
    <row r="20" spans="1:26" ht="26.4">
      <c r="A20" s="214"/>
      <c r="B20" s="215"/>
      <c r="C20" s="121" t="s">
        <v>40</v>
      </c>
      <c r="W20" s="85"/>
      <c r="X20" s="85"/>
      <c r="Y20" s="83"/>
    </row>
    <row r="21" spans="1:26" ht="18" customHeight="1">
      <c r="A21" s="210" t="s">
        <v>52</v>
      </c>
      <c r="B21" s="211"/>
      <c r="C21" s="211"/>
      <c r="D21" s="231" t="s">
        <v>36</v>
      </c>
      <c r="E21" s="233" t="s">
        <v>18</v>
      </c>
      <c r="F21" s="229" t="s">
        <v>37</v>
      </c>
      <c r="G21" s="230"/>
      <c r="H21" s="223" t="s">
        <v>58</v>
      </c>
      <c r="I21" s="224"/>
      <c r="J21" s="225"/>
      <c r="K21" s="226" t="s">
        <v>59</v>
      </c>
      <c r="L21" s="227"/>
      <c r="M21" s="228"/>
      <c r="N21" s="169" t="s">
        <v>61</v>
      </c>
      <c r="O21" s="170"/>
      <c r="P21" s="169" t="s">
        <v>62</v>
      </c>
      <c r="Q21" s="170"/>
      <c r="R21" s="169" t="s">
        <v>24</v>
      </c>
      <c r="S21" s="170"/>
      <c r="T21" s="210" t="s">
        <v>3</v>
      </c>
      <c r="U21" s="253" t="s">
        <v>4</v>
      </c>
      <c r="W21" s="85"/>
      <c r="X21" s="85"/>
      <c r="Y21" s="83"/>
    </row>
    <row r="22" spans="1:26" s="1" customFormat="1" ht="30">
      <c r="A22" s="212"/>
      <c r="B22" s="213"/>
      <c r="C22" s="213"/>
      <c r="D22" s="232"/>
      <c r="E22" s="234"/>
      <c r="F22" s="118" t="s">
        <v>38</v>
      </c>
      <c r="G22" s="119" t="s">
        <v>39</v>
      </c>
      <c r="H22" s="150" t="s">
        <v>56</v>
      </c>
      <c r="I22" s="152" t="s">
        <v>55</v>
      </c>
      <c r="J22" s="151" t="s">
        <v>57</v>
      </c>
      <c r="K22" s="150" t="s">
        <v>60</v>
      </c>
      <c r="L22" s="152" t="s">
        <v>55</v>
      </c>
      <c r="M22" s="151" t="s">
        <v>57</v>
      </c>
      <c r="N22" s="147" t="s">
        <v>3</v>
      </c>
      <c r="O22" s="148" t="s">
        <v>4</v>
      </c>
      <c r="P22" s="147" t="s">
        <v>3</v>
      </c>
      <c r="Q22" s="148" t="s">
        <v>4</v>
      </c>
      <c r="R22" s="146" t="s">
        <v>3</v>
      </c>
      <c r="S22" s="149" t="s">
        <v>4</v>
      </c>
      <c r="T22" s="212"/>
      <c r="U22" s="254"/>
      <c r="W22" s="90"/>
      <c r="X22" s="90"/>
      <c r="Y22" s="101"/>
      <c r="Z22" s="84"/>
    </row>
    <row r="23" spans="1:26">
      <c r="A23" s="93">
        <v>1</v>
      </c>
      <c r="B23" s="208"/>
      <c r="C23" s="209"/>
      <c r="D23" s="96"/>
      <c r="E23" s="115"/>
      <c r="F23" s="120"/>
      <c r="G23" s="34"/>
      <c r="H23" s="42"/>
      <c r="I23" s="153"/>
      <c r="J23" s="43"/>
      <c r="K23" s="42"/>
      <c r="L23" s="153"/>
      <c r="M23" s="43"/>
      <c r="N23" s="111"/>
      <c r="O23" s="43"/>
      <c r="P23" s="42"/>
      <c r="Q23" s="43"/>
      <c r="R23" s="42"/>
      <c r="S23" s="43"/>
      <c r="T23" s="23">
        <f t="shared" ref="T23:T62" si="6">INT(Z23/60)</f>
        <v>0</v>
      </c>
      <c r="U23" s="24">
        <f t="shared" ref="U23:U62" si="7">MOD(Z23,60)</f>
        <v>0</v>
      </c>
      <c r="W23" s="85">
        <f t="shared" ref="W23:W62" si="8">N23*60+O23</f>
        <v>0</v>
      </c>
      <c r="X23" s="85">
        <f t="shared" ref="X23:X62" si="9">P23*60+Q23</f>
        <v>0</v>
      </c>
      <c r="Y23" s="83">
        <f t="shared" ref="Y23:Y62" si="10">R23*60+S23</f>
        <v>0</v>
      </c>
      <c r="Z23" s="81">
        <f t="shared" ref="Z23:Z62" si="11">W23+X23+Y23</f>
        <v>0</v>
      </c>
    </row>
    <row r="24" spans="1:26">
      <c r="A24" s="94">
        <v>2</v>
      </c>
      <c r="B24" s="186"/>
      <c r="C24" s="187"/>
      <c r="D24" s="97"/>
      <c r="E24" s="116"/>
      <c r="F24" s="30"/>
      <c r="G24" s="31"/>
      <c r="H24" s="44"/>
      <c r="I24" s="154"/>
      <c r="J24" s="45"/>
      <c r="K24" s="44"/>
      <c r="L24" s="154"/>
      <c r="M24" s="45"/>
      <c r="N24" s="112"/>
      <c r="O24" s="45"/>
      <c r="P24" s="44"/>
      <c r="Q24" s="45"/>
      <c r="R24" s="44"/>
      <c r="S24" s="45"/>
      <c r="T24" s="21">
        <f t="shared" si="6"/>
        <v>0</v>
      </c>
      <c r="U24" s="22">
        <f t="shared" si="7"/>
        <v>0</v>
      </c>
      <c r="W24" s="79">
        <f t="shared" si="8"/>
        <v>0</v>
      </c>
      <c r="X24" s="79">
        <f t="shared" si="9"/>
        <v>0</v>
      </c>
      <c r="Y24" s="81">
        <f t="shared" si="10"/>
        <v>0</v>
      </c>
      <c r="Z24" s="81">
        <f t="shared" si="11"/>
        <v>0</v>
      </c>
    </row>
    <row r="25" spans="1:26">
      <c r="A25" s="94">
        <v>3</v>
      </c>
      <c r="B25" s="186"/>
      <c r="C25" s="187"/>
      <c r="D25" s="97"/>
      <c r="E25" s="116"/>
      <c r="F25" s="30"/>
      <c r="G25" s="31"/>
      <c r="H25" s="44"/>
      <c r="I25" s="154"/>
      <c r="J25" s="45"/>
      <c r="K25" s="44"/>
      <c r="L25" s="154"/>
      <c r="M25" s="45"/>
      <c r="N25" s="112"/>
      <c r="O25" s="45"/>
      <c r="P25" s="44"/>
      <c r="Q25" s="45"/>
      <c r="R25" s="44"/>
      <c r="S25" s="45"/>
      <c r="T25" s="21">
        <f t="shared" si="6"/>
        <v>0</v>
      </c>
      <c r="U25" s="22">
        <f t="shared" si="7"/>
        <v>0</v>
      </c>
      <c r="W25" s="79">
        <f t="shared" si="8"/>
        <v>0</v>
      </c>
      <c r="X25" s="79">
        <f t="shared" si="9"/>
        <v>0</v>
      </c>
      <c r="Y25" s="81">
        <f t="shared" si="10"/>
        <v>0</v>
      </c>
      <c r="Z25" s="81">
        <f t="shared" si="11"/>
        <v>0</v>
      </c>
    </row>
    <row r="26" spans="1:26">
      <c r="A26" s="94">
        <v>4</v>
      </c>
      <c r="B26" s="186"/>
      <c r="C26" s="187"/>
      <c r="D26" s="97"/>
      <c r="E26" s="116"/>
      <c r="F26" s="30"/>
      <c r="G26" s="31"/>
      <c r="H26" s="44"/>
      <c r="I26" s="154"/>
      <c r="J26" s="45"/>
      <c r="K26" s="44"/>
      <c r="L26" s="154"/>
      <c r="M26" s="45"/>
      <c r="N26" s="112"/>
      <c r="O26" s="45"/>
      <c r="P26" s="44"/>
      <c r="Q26" s="45"/>
      <c r="R26" s="44"/>
      <c r="S26" s="45"/>
      <c r="T26" s="21">
        <f t="shared" si="6"/>
        <v>0</v>
      </c>
      <c r="U26" s="22">
        <f t="shared" si="7"/>
        <v>0</v>
      </c>
      <c r="W26" s="79">
        <f t="shared" si="8"/>
        <v>0</v>
      </c>
      <c r="X26" s="79">
        <f t="shared" si="9"/>
        <v>0</v>
      </c>
      <c r="Y26" s="81">
        <f t="shared" si="10"/>
        <v>0</v>
      </c>
      <c r="Z26" s="81">
        <f t="shared" si="11"/>
        <v>0</v>
      </c>
    </row>
    <row r="27" spans="1:26">
      <c r="A27" s="94">
        <v>5</v>
      </c>
      <c r="B27" s="186"/>
      <c r="C27" s="187"/>
      <c r="D27" s="97"/>
      <c r="E27" s="116"/>
      <c r="F27" s="30"/>
      <c r="G27" s="31"/>
      <c r="H27" s="44"/>
      <c r="I27" s="154"/>
      <c r="J27" s="45"/>
      <c r="K27" s="44"/>
      <c r="L27" s="154"/>
      <c r="M27" s="45"/>
      <c r="N27" s="112"/>
      <c r="O27" s="45"/>
      <c r="P27" s="44"/>
      <c r="Q27" s="45"/>
      <c r="R27" s="44"/>
      <c r="S27" s="45"/>
      <c r="T27" s="21">
        <f t="shared" si="6"/>
        <v>0</v>
      </c>
      <c r="U27" s="22">
        <f t="shared" si="7"/>
        <v>0</v>
      </c>
      <c r="W27" s="79">
        <f t="shared" si="8"/>
        <v>0</v>
      </c>
      <c r="X27" s="79">
        <f t="shared" si="9"/>
        <v>0</v>
      </c>
      <c r="Y27" s="81">
        <f t="shared" si="10"/>
        <v>0</v>
      </c>
      <c r="Z27" s="81">
        <f t="shared" si="11"/>
        <v>0</v>
      </c>
    </row>
    <row r="28" spans="1:26">
      <c r="A28" s="94">
        <v>6</v>
      </c>
      <c r="B28" s="186"/>
      <c r="C28" s="187"/>
      <c r="D28" s="97"/>
      <c r="E28" s="116"/>
      <c r="F28" s="30"/>
      <c r="G28" s="31"/>
      <c r="H28" s="44"/>
      <c r="I28" s="154"/>
      <c r="J28" s="45"/>
      <c r="K28" s="44"/>
      <c r="L28" s="154"/>
      <c r="M28" s="45"/>
      <c r="N28" s="112"/>
      <c r="O28" s="45"/>
      <c r="P28" s="44"/>
      <c r="Q28" s="45"/>
      <c r="R28" s="44"/>
      <c r="S28" s="45"/>
      <c r="T28" s="21">
        <f t="shared" si="6"/>
        <v>0</v>
      </c>
      <c r="U28" s="22">
        <f t="shared" si="7"/>
        <v>0</v>
      </c>
      <c r="W28" s="79">
        <f t="shared" si="8"/>
        <v>0</v>
      </c>
      <c r="X28" s="79">
        <f t="shared" si="9"/>
        <v>0</v>
      </c>
      <c r="Y28" s="81">
        <f t="shared" si="10"/>
        <v>0</v>
      </c>
      <c r="Z28" s="81">
        <f t="shared" si="11"/>
        <v>0</v>
      </c>
    </row>
    <row r="29" spans="1:26">
      <c r="A29" s="94">
        <v>7</v>
      </c>
      <c r="B29" s="186"/>
      <c r="C29" s="187"/>
      <c r="D29" s="97"/>
      <c r="E29" s="116"/>
      <c r="F29" s="30"/>
      <c r="G29" s="31"/>
      <c r="H29" s="44"/>
      <c r="I29" s="154"/>
      <c r="J29" s="45"/>
      <c r="K29" s="44"/>
      <c r="L29" s="154"/>
      <c r="M29" s="45"/>
      <c r="N29" s="112"/>
      <c r="O29" s="45"/>
      <c r="P29" s="44"/>
      <c r="Q29" s="45"/>
      <c r="R29" s="44"/>
      <c r="S29" s="45"/>
      <c r="T29" s="21">
        <f t="shared" si="6"/>
        <v>0</v>
      </c>
      <c r="U29" s="22">
        <f t="shared" si="7"/>
        <v>0</v>
      </c>
      <c r="W29" s="79">
        <f t="shared" si="8"/>
        <v>0</v>
      </c>
      <c r="X29" s="79">
        <f t="shared" si="9"/>
        <v>0</v>
      </c>
      <c r="Y29" s="81">
        <f t="shared" si="10"/>
        <v>0</v>
      </c>
      <c r="Z29" s="81">
        <f t="shared" si="11"/>
        <v>0</v>
      </c>
    </row>
    <row r="30" spans="1:26">
      <c r="A30" s="94">
        <v>8</v>
      </c>
      <c r="B30" s="186"/>
      <c r="C30" s="187"/>
      <c r="D30" s="97"/>
      <c r="E30" s="116"/>
      <c r="F30" s="30"/>
      <c r="G30" s="31"/>
      <c r="H30" s="44"/>
      <c r="I30" s="154"/>
      <c r="J30" s="45"/>
      <c r="K30" s="44"/>
      <c r="L30" s="154"/>
      <c r="M30" s="45"/>
      <c r="N30" s="112"/>
      <c r="O30" s="45"/>
      <c r="P30" s="44"/>
      <c r="Q30" s="45"/>
      <c r="R30" s="44"/>
      <c r="S30" s="45"/>
      <c r="T30" s="21">
        <f t="shared" si="6"/>
        <v>0</v>
      </c>
      <c r="U30" s="22">
        <f t="shared" si="7"/>
        <v>0</v>
      </c>
      <c r="W30" s="79">
        <f t="shared" si="8"/>
        <v>0</v>
      </c>
      <c r="X30" s="79">
        <f t="shared" si="9"/>
        <v>0</v>
      </c>
      <c r="Y30" s="81">
        <f t="shared" si="10"/>
        <v>0</v>
      </c>
      <c r="Z30" s="81">
        <f t="shared" si="11"/>
        <v>0</v>
      </c>
    </row>
    <row r="31" spans="1:26">
      <c r="A31" s="94">
        <v>9</v>
      </c>
      <c r="B31" s="186"/>
      <c r="C31" s="187"/>
      <c r="D31" s="97"/>
      <c r="E31" s="116"/>
      <c r="F31" s="30"/>
      <c r="G31" s="31"/>
      <c r="H31" s="44"/>
      <c r="I31" s="154"/>
      <c r="J31" s="45"/>
      <c r="K31" s="44"/>
      <c r="L31" s="154"/>
      <c r="M31" s="45"/>
      <c r="N31" s="112"/>
      <c r="O31" s="45"/>
      <c r="P31" s="44"/>
      <c r="Q31" s="45"/>
      <c r="R31" s="44"/>
      <c r="S31" s="45"/>
      <c r="T31" s="21">
        <f t="shared" si="6"/>
        <v>0</v>
      </c>
      <c r="U31" s="22">
        <f t="shared" si="7"/>
        <v>0</v>
      </c>
      <c r="W31" s="79">
        <f t="shared" si="8"/>
        <v>0</v>
      </c>
      <c r="X31" s="79">
        <f t="shared" si="9"/>
        <v>0</v>
      </c>
      <c r="Y31" s="81">
        <f t="shared" si="10"/>
        <v>0</v>
      </c>
      <c r="Z31" s="81">
        <f t="shared" si="11"/>
        <v>0</v>
      </c>
    </row>
    <row r="32" spans="1:26">
      <c r="A32" s="94">
        <v>10</v>
      </c>
      <c r="B32" s="186"/>
      <c r="C32" s="187"/>
      <c r="D32" s="97"/>
      <c r="E32" s="116"/>
      <c r="F32" s="30"/>
      <c r="G32" s="31"/>
      <c r="H32" s="44"/>
      <c r="I32" s="154"/>
      <c r="J32" s="45"/>
      <c r="K32" s="44"/>
      <c r="L32" s="154"/>
      <c r="M32" s="45"/>
      <c r="N32" s="112"/>
      <c r="O32" s="45"/>
      <c r="P32" s="44"/>
      <c r="Q32" s="45"/>
      <c r="R32" s="44"/>
      <c r="S32" s="45"/>
      <c r="T32" s="21">
        <f t="shared" si="6"/>
        <v>0</v>
      </c>
      <c r="U32" s="22">
        <f t="shared" si="7"/>
        <v>0</v>
      </c>
      <c r="W32" s="79">
        <f t="shared" si="8"/>
        <v>0</v>
      </c>
      <c r="X32" s="79">
        <f t="shared" si="9"/>
        <v>0</v>
      </c>
      <c r="Y32" s="81">
        <f t="shared" si="10"/>
        <v>0</v>
      </c>
      <c r="Z32" s="81">
        <f t="shared" si="11"/>
        <v>0</v>
      </c>
    </row>
    <row r="33" spans="1:26">
      <c r="A33" s="94">
        <v>11</v>
      </c>
      <c r="B33" s="186"/>
      <c r="C33" s="187"/>
      <c r="D33" s="97"/>
      <c r="E33" s="116"/>
      <c r="F33" s="30"/>
      <c r="G33" s="31"/>
      <c r="H33" s="44"/>
      <c r="I33" s="154"/>
      <c r="J33" s="45"/>
      <c r="K33" s="44"/>
      <c r="L33" s="154"/>
      <c r="M33" s="45"/>
      <c r="N33" s="112"/>
      <c r="O33" s="45"/>
      <c r="P33" s="44"/>
      <c r="Q33" s="45"/>
      <c r="R33" s="44"/>
      <c r="S33" s="45"/>
      <c r="T33" s="21">
        <f t="shared" si="6"/>
        <v>0</v>
      </c>
      <c r="U33" s="22">
        <f t="shared" si="7"/>
        <v>0</v>
      </c>
      <c r="W33" s="79">
        <f t="shared" si="8"/>
        <v>0</v>
      </c>
      <c r="X33" s="79">
        <f t="shared" si="9"/>
        <v>0</v>
      </c>
      <c r="Y33" s="81">
        <f t="shared" si="10"/>
        <v>0</v>
      </c>
      <c r="Z33" s="81">
        <f t="shared" si="11"/>
        <v>0</v>
      </c>
    </row>
    <row r="34" spans="1:26">
      <c r="A34" s="94">
        <v>12</v>
      </c>
      <c r="B34" s="186"/>
      <c r="C34" s="187"/>
      <c r="D34" s="97"/>
      <c r="E34" s="116"/>
      <c r="F34" s="30"/>
      <c r="G34" s="31"/>
      <c r="H34" s="44"/>
      <c r="I34" s="154"/>
      <c r="J34" s="45"/>
      <c r="K34" s="44"/>
      <c r="L34" s="154"/>
      <c r="M34" s="45"/>
      <c r="N34" s="112"/>
      <c r="O34" s="45"/>
      <c r="P34" s="44"/>
      <c r="Q34" s="45"/>
      <c r="R34" s="44"/>
      <c r="S34" s="45"/>
      <c r="T34" s="21">
        <f t="shared" si="6"/>
        <v>0</v>
      </c>
      <c r="U34" s="22">
        <f t="shared" si="7"/>
        <v>0</v>
      </c>
      <c r="W34" s="79">
        <f t="shared" si="8"/>
        <v>0</v>
      </c>
      <c r="X34" s="79">
        <f t="shared" si="9"/>
        <v>0</v>
      </c>
      <c r="Y34" s="81">
        <f t="shared" si="10"/>
        <v>0</v>
      </c>
      <c r="Z34" s="81">
        <f t="shared" si="11"/>
        <v>0</v>
      </c>
    </row>
    <row r="35" spans="1:26">
      <c r="A35" s="94">
        <v>13</v>
      </c>
      <c r="B35" s="186"/>
      <c r="C35" s="187"/>
      <c r="D35" s="97"/>
      <c r="E35" s="116"/>
      <c r="F35" s="30"/>
      <c r="G35" s="31"/>
      <c r="H35" s="44"/>
      <c r="I35" s="154"/>
      <c r="J35" s="45"/>
      <c r="K35" s="44"/>
      <c r="L35" s="154"/>
      <c r="M35" s="45"/>
      <c r="N35" s="112"/>
      <c r="O35" s="45"/>
      <c r="P35" s="44"/>
      <c r="Q35" s="45"/>
      <c r="R35" s="44"/>
      <c r="S35" s="45"/>
      <c r="T35" s="21">
        <f t="shared" si="6"/>
        <v>0</v>
      </c>
      <c r="U35" s="22">
        <f t="shared" si="7"/>
        <v>0</v>
      </c>
      <c r="W35" s="79">
        <f t="shared" si="8"/>
        <v>0</v>
      </c>
      <c r="X35" s="79">
        <f t="shared" si="9"/>
        <v>0</v>
      </c>
      <c r="Y35" s="81">
        <f t="shared" si="10"/>
        <v>0</v>
      </c>
      <c r="Z35" s="81">
        <f t="shared" si="11"/>
        <v>0</v>
      </c>
    </row>
    <row r="36" spans="1:26">
      <c r="A36" s="94">
        <v>14</v>
      </c>
      <c r="B36" s="186"/>
      <c r="C36" s="187"/>
      <c r="D36" s="97"/>
      <c r="E36" s="116"/>
      <c r="F36" s="30"/>
      <c r="G36" s="31"/>
      <c r="H36" s="44"/>
      <c r="I36" s="154"/>
      <c r="J36" s="45"/>
      <c r="K36" s="44"/>
      <c r="L36" s="154"/>
      <c r="M36" s="45"/>
      <c r="N36" s="112"/>
      <c r="O36" s="45"/>
      <c r="P36" s="44"/>
      <c r="Q36" s="45"/>
      <c r="R36" s="44"/>
      <c r="S36" s="45"/>
      <c r="T36" s="21">
        <f t="shared" si="6"/>
        <v>0</v>
      </c>
      <c r="U36" s="22">
        <f t="shared" si="7"/>
        <v>0</v>
      </c>
      <c r="W36" s="79">
        <f t="shared" si="8"/>
        <v>0</v>
      </c>
      <c r="X36" s="79">
        <f t="shared" si="9"/>
        <v>0</v>
      </c>
      <c r="Y36" s="81">
        <f t="shared" si="10"/>
        <v>0</v>
      </c>
      <c r="Z36" s="81">
        <f t="shared" si="11"/>
        <v>0</v>
      </c>
    </row>
    <row r="37" spans="1:26">
      <c r="A37" s="94">
        <v>15</v>
      </c>
      <c r="B37" s="186"/>
      <c r="C37" s="187"/>
      <c r="D37" s="97"/>
      <c r="E37" s="116"/>
      <c r="F37" s="30"/>
      <c r="G37" s="31"/>
      <c r="H37" s="44"/>
      <c r="I37" s="154"/>
      <c r="J37" s="45"/>
      <c r="K37" s="44"/>
      <c r="L37" s="154"/>
      <c r="M37" s="45"/>
      <c r="N37" s="112"/>
      <c r="O37" s="45"/>
      <c r="P37" s="44"/>
      <c r="Q37" s="45"/>
      <c r="R37" s="44"/>
      <c r="S37" s="45"/>
      <c r="T37" s="21">
        <f t="shared" si="6"/>
        <v>0</v>
      </c>
      <c r="U37" s="22">
        <f t="shared" si="7"/>
        <v>0</v>
      </c>
      <c r="W37" s="79">
        <f t="shared" si="8"/>
        <v>0</v>
      </c>
      <c r="X37" s="79">
        <f t="shared" si="9"/>
        <v>0</v>
      </c>
      <c r="Y37" s="81">
        <f t="shared" si="10"/>
        <v>0</v>
      </c>
      <c r="Z37" s="81">
        <f t="shared" si="11"/>
        <v>0</v>
      </c>
    </row>
    <row r="38" spans="1:26">
      <c r="A38" s="94">
        <v>16</v>
      </c>
      <c r="B38" s="186"/>
      <c r="C38" s="187"/>
      <c r="D38" s="97"/>
      <c r="E38" s="116"/>
      <c r="F38" s="30"/>
      <c r="G38" s="31"/>
      <c r="H38" s="44"/>
      <c r="I38" s="154"/>
      <c r="J38" s="45"/>
      <c r="K38" s="44"/>
      <c r="L38" s="154"/>
      <c r="M38" s="45"/>
      <c r="N38" s="112"/>
      <c r="O38" s="45"/>
      <c r="P38" s="44"/>
      <c r="Q38" s="45"/>
      <c r="R38" s="44"/>
      <c r="S38" s="45"/>
      <c r="T38" s="21">
        <f t="shared" si="6"/>
        <v>0</v>
      </c>
      <c r="U38" s="22">
        <f t="shared" si="7"/>
        <v>0</v>
      </c>
      <c r="W38" s="79">
        <f t="shared" si="8"/>
        <v>0</v>
      </c>
      <c r="X38" s="79">
        <f t="shared" si="9"/>
        <v>0</v>
      </c>
      <c r="Y38" s="81">
        <f t="shared" si="10"/>
        <v>0</v>
      </c>
      <c r="Z38" s="81">
        <f t="shared" si="11"/>
        <v>0</v>
      </c>
    </row>
    <row r="39" spans="1:26">
      <c r="A39" s="94">
        <v>17</v>
      </c>
      <c r="B39" s="186"/>
      <c r="C39" s="187"/>
      <c r="D39" s="97"/>
      <c r="E39" s="116"/>
      <c r="F39" s="30"/>
      <c r="G39" s="31"/>
      <c r="H39" s="44"/>
      <c r="I39" s="154"/>
      <c r="J39" s="45"/>
      <c r="K39" s="44"/>
      <c r="L39" s="154"/>
      <c r="M39" s="45"/>
      <c r="N39" s="112"/>
      <c r="O39" s="45"/>
      <c r="P39" s="44"/>
      <c r="Q39" s="45"/>
      <c r="R39" s="44"/>
      <c r="S39" s="45"/>
      <c r="T39" s="21">
        <f t="shared" si="6"/>
        <v>0</v>
      </c>
      <c r="U39" s="22">
        <f t="shared" si="7"/>
        <v>0</v>
      </c>
      <c r="W39" s="79">
        <f t="shared" si="8"/>
        <v>0</v>
      </c>
      <c r="X39" s="79">
        <f t="shared" si="9"/>
        <v>0</v>
      </c>
      <c r="Y39" s="81">
        <f t="shared" si="10"/>
        <v>0</v>
      </c>
      <c r="Z39" s="81">
        <f t="shared" si="11"/>
        <v>0</v>
      </c>
    </row>
    <row r="40" spans="1:26">
      <c r="A40" s="94">
        <v>18</v>
      </c>
      <c r="B40" s="186"/>
      <c r="C40" s="187"/>
      <c r="D40" s="97"/>
      <c r="E40" s="116"/>
      <c r="F40" s="30"/>
      <c r="G40" s="31"/>
      <c r="H40" s="44"/>
      <c r="I40" s="154"/>
      <c r="J40" s="45"/>
      <c r="K40" s="44"/>
      <c r="L40" s="154"/>
      <c r="M40" s="45"/>
      <c r="N40" s="112"/>
      <c r="O40" s="45"/>
      <c r="P40" s="44"/>
      <c r="Q40" s="45"/>
      <c r="R40" s="44"/>
      <c r="S40" s="45"/>
      <c r="T40" s="21">
        <f t="shared" si="6"/>
        <v>0</v>
      </c>
      <c r="U40" s="22">
        <f t="shared" si="7"/>
        <v>0</v>
      </c>
      <c r="W40" s="79">
        <f t="shared" si="8"/>
        <v>0</v>
      </c>
      <c r="X40" s="79">
        <f t="shared" si="9"/>
        <v>0</v>
      </c>
      <c r="Y40" s="81">
        <f t="shared" si="10"/>
        <v>0</v>
      </c>
      <c r="Z40" s="81">
        <f t="shared" si="11"/>
        <v>0</v>
      </c>
    </row>
    <row r="41" spans="1:26">
      <c r="A41" s="94">
        <v>19</v>
      </c>
      <c r="B41" s="186"/>
      <c r="C41" s="187"/>
      <c r="D41" s="97"/>
      <c r="E41" s="116"/>
      <c r="F41" s="30"/>
      <c r="G41" s="31"/>
      <c r="H41" s="44"/>
      <c r="I41" s="154"/>
      <c r="J41" s="45"/>
      <c r="K41" s="44"/>
      <c r="L41" s="154"/>
      <c r="M41" s="45"/>
      <c r="N41" s="112"/>
      <c r="O41" s="45"/>
      <c r="P41" s="44"/>
      <c r="Q41" s="45"/>
      <c r="R41" s="44"/>
      <c r="S41" s="45"/>
      <c r="T41" s="21">
        <f t="shared" si="6"/>
        <v>0</v>
      </c>
      <c r="U41" s="22">
        <f t="shared" si="7"/>
        <v>0</v>
      </c>
      <c r="W41" s="79">
        <f t="shared" si="8"/>
        <v>0</v>
      </c>
      <c r="X41" s="79">
        <f t="shared" si="9"/>
        <v>0</v>
      </c>
      <c r="Y41" s="81">
        <f t="shared" si="10"/>
        <v>0</v>
      </c>
      <c r="Z41" s="81">
        <f t="shared" si="11"/>
        <v>0</v>
      </c>
    </row>
    <row r="42" spans="1:26">
      <c r="A42" s="94">
        <v>20</v>
      </c>
      <c r="B42" s="186"/>
      <c r="C42" s="187"/>
      <c r="D42" s="97"/>
      <c r="E42" s="116"/>
      <c r="F42" s="30"/>
      <c r="G42" s="31"/>
      <c r="H42" s="44"/>
      <c r="I42" s="154"/>
      <c r="J42" s="45"/>
      <c r="K42" s="44"/>
      <c r="L42" s="154"/>
      <c r="M42" s="45"/>
      <c r="N42" s="112"/>
      <c r="O42" s="45"/>
      <c r="P42" s="44"/>
      <c r="Q42" s="45"/>
      <c r="R42" s="44"/>
      <c r="S42" s="45"/>
      <c r="T42" s="21">
        <f t="shared" si="6"/>
        <v>0</v>
      </c>
      <c r="U42" s="22">
        <f t="shared" si="7"/>
        <v>0</v>
      </c>
      <c r="W42" s="79">
        <f t="shared" si="8"/>
        <v>0</v>
      </c>
      <c r="X42" s="79">
        <f t="shared" si="9"/>
        <v>0</v>
      </c>
      <c r="Y42" s="81">
        <f t="shared" si="10"/>
        <v>0</v>
      </c>
      <c r="Z42" s="81">
        <f t="shared" si="11"/>
        <v>0</v>
      </c>
    </row>
    <row r="43" spans="1:26">
      <c r="A43" s="94">
        <v>21</v>
      </c>
      <c r="B43" s="186"/>
      <c r="C43" s="187"/>
      <c r="D43" s="97"/>
      <c r="E43" s="116"/>
      <c r="F43" s="30"/>
      <c r="G43" s="31"/>
      <c r="H43" s="44"/>
      <c r="I43" s="154"/>
      <c r="J43" s="45"/>
      <c r="K43" s="44"/>
      <c r="L43" s="154"/>
      <c r="M43" s="45"/>
      <c r="N43" s="112"/>
      <c r="O43" s="45"/>
      <c r="P43" s="44"/>
      <c r="Q43" s="45"/>
      <c r="R43" s="44"/>
      <c r="S43" s="45"/>
      <c r="T43" s="21">
        <f t="shared" si="6"/>
        <v>0</v>
      </c>
      <c r="U43" s="22">
        <f t="shared" si="7"/>
        <v>0</v>
      </c>
      <c r="W43" s="79">
        <f t="shared" si="8"/>
        <v>0</v>
      </c>
      <c r="X43" s="79">
        <f t="shared" si="9"/>
        <v>0</v>
      </c>
      <c r="Y43" s="81">
        <f t="shared" si="10"/>
        <v>0</v>
      </c>
      <c r="Z43" s="81">
        <f t="shared" si="11"/>
        <v>0</v>
      </c>
    </row>
    <row r="44" spans="1:26">
      <c r="A44" s="94">
        <v>22</v>
      </c>
      <c r="B44" s="186"/>
      <c r="C44" s="187"/>
      <c r="D44" s="97"/>
      <c r="E44" s="116"/>
      <c r="F44" s="30"/>
      <c r="G44" s="31"/>
      <c r="H44" s="44"/>
      <c r="I44" s="154"/>
      <c r="J44" s="45"/>
      <c r="K44" s="44"/>
      <c r="L44" s="154"/>
      <c r="M44" s="45"/>
      <c r="N44" s="112"/>
      <c r="O44" s="45"/>
      <c r="P44" s="44"/>
      <c r="Q44" s="45"/>
      <c r="R44" s="44"/>
      <c r="S44" s="45"/>
      <c r="T44" s="21">
        <f t="shared" si="6"/>
        <v>0</v>
      </c>
      <c r="U44" s="22">
        <f t="shared" si="7"/>
        <v>0</v>
      </c>
      <c r="W44" s="79">
        <f t="shared" si="8"/>
        <v>0</v>
      </c>
      <c r="X44" s="79">
        <f t="shared" si="9"/>
        <v>0</v>
      </c>
      <c r="Y44" s="81">
        <f t="shared" si="10"/>
        <v>0</v>
      </c>
      <c r="Z44" s="81">
        <f t="shared" si="11"/>
        <v>0</v>
      </c>
    </row>
    <row r="45" spans="1:26">
      <c r="A45" s="94">
        <v>23</v>
      </c>
      <c r="B45" s="186"/>
      <c r="C45" s="187"/>
      <c r="D45" s="97"/>
      <c r="E45" s="116"/>
      <c r="F45" s="30"/>
      <c r="G45" s="31"/>
      <c r="H45" s="44"/>
      <c r="I45" s="154"/>
      <c r="J45" s="45"/>
      <c r="K45" s="44"/>
      <c r="L45" s="154"/>
      <c r="M45" s="45"/>
      <c r="N45" s="112"/>
      <c r="O45" s="45"/>
      <c r="P45" s="44"/>
      <c r="Q45" s="45"/>
      <c r="R45" s="44"/>
      <c r="S45" s="45"/>
      <c r="T45" s="21">
        <f t="shared" si="6"/>
        <v>0</v>
      </c>
      <c r="U45" s="22">
        <f t="shared" si="7"/>
        <v>0</v>
      </c>
      <c r="W45" s="79">
        <f t="shared" si="8"/>
        <v>0</v>
      </c>
      <c r="X45" s="79">
        <f t="shared" si="9"/>
        <v>0</v>
      </c>
      <c r="Y45" s="81">
        <f t="shared" si="10"/>
        <v>0</v>
      </c>
      <c r="Z45" s="81">
        <f t="shared" si="11"/>
        <v>0</v>
      </c>
    </row>
    <row r="46" spans="1:26">
      <c r="A46" s="94">
        <v>24</v>
      </c>
      <c r="B46" s="186"/>
      <c r="C46" s="187"/>
      <c r="D46" s="97"/>
      <c r="E46" s="116"/>
      <c r="F46" s="30"/>
      <c r="G46" s="31"/>
      <c r="H46" s="44"/>
      <c r="I46" s="154"/>
      <c r="J46" s="45"/>
      <c r="K46" s="44"/>
      <c r="L46" s="154"/>
      <c r="M46" s="45"/>
      <c r="N46" s="112"/>
      <c r="O46" s="45"/>
      <c r="P46" s="44"/>
      <c r="Q46" s="45"/>
      <c r="R46" s="44"/>
      <c r="S46" s="45"/>
      <c r="T46" s="21">
        <f t="shared" si="6"/>
        <v>0</v>
      </c>
      <c r="U46" s="22">
        <f t="shared" si="7"/>
        <v>0</v>
      </c>
      <c r="W46" s="79">
        <f t="shared" si="8"/>
        <v>0</v>
      </c>
      <c r="X46" s="79">
        <f t="shared" si="9"/>
        <v>0</v>
      </c>
      <c r="Y46" s="81">
        <f t="shared" si="10"/>
        <v>0</v>
      </c>
      <c r="Z46" s="81">
        <f t="shared" si="11"/>
        <v>0</v>
      </c>
    </row>
    <row r="47" spans="1:26">
      <c r="A47" s="94">
        <v>25</v>
      </c>
      <c r="B47" s="186"/>
      <c r="C47" s="187"/>
      <c r="D47" s="97"/>
      <c r="E47" s="116"/>
      <c r="F47" s="30"/>
      <c r="G47" s="31"/>
      <c r="H47" s="44"/>
      <c r="I47" s="154"/>
      <c r="J47" s="45"/>
      <c r="K47" s="44"/>
      <c r="L47" s="154"/>
      <c r="M47" s="45"/>
      <c r="N47" s="112"/>
      <c r="O47" s="45"/>
      <c r="P47" s="44"/>
      <c r="Q47" s="45"/>
      <c r="R47" s="44"/>
      <c r="S47" s="45"/>
      <c r="T47" s="21">
        <f t="shared" si="6"/>
        <v>0</v>
      </c>
      <c r="U47" s="22">
        <f t="shared" si="7"/>
        <v>0</v>
      </c>
      <c r="W47" s="79">
        <f t="shared" si="8"/>
        <v>0</v>
      </c>
      <c r="X47" s="79">
        <f t="shared" si="9"/>
        <v>0</v>
      </c>
      <c r="Y47" s="81">
        <f t="shared" si="10"/>
        <v>0</v>
      </c>
      <c r="Z47" s="81">
        <f t="shared" si="11"/>
        <v>0</v>
      </c>
    </row>
    <row r="48" spans="1:26">
      <c r="A48" s="94">
        <v>26</v>
      </c>
      <c r="B48" s="186"/>
      <c r="C48" s="187"/>
      <c r="D48" s="97"/>
      <c r="E48" s="116"/>
      <c r="F48" s="30"/>
      <c r="G48" s="31"/>
      <c r="H48" s="44"/>
      <c r="I48" s="154"/>
      <c r="J48" s="45"/>
      <c r="K48" s="44"/>
      <c r="L48" s="154"/>
      <c r="M48" s="45"/>
      <c r="N48" s="112"/>
      <c r="O48" s="45"/>
      <c r="P48" s="44"/>
      <c r="Q48" s="45"/>
      <c r="R48" s="44"/>
      <c r="S48" s="45"/>
      <c r="T48" s="21">
        <f t="shared" si="6"/>
        <v>0</v>
      </c>
      <c r="U48" s="22">
        <f t="shared" si="7"/>
        <v>0</v>
      </c>
      <c r="W48" s="79">
        <f t="shared" si="8"/>
        <v>0</v>
      </c>
      <c r="X48" s="79">
        <f t="shared" si="9"/>
        <v>0</v>
      </c>
      <c r="Y48" s="81">
        <f t="shared" si="10"/>
        <v>0</v>
      </c>
      <c r="Z48" s="81">
        <f t="shared" si="11"/>
        <v>0</v>
      </c>
    </row>
    <row r="49" spans="1:26">
      <c r="A49" s="94">
        <v>27</v>
      </c>
      <c r="B49" s="186"/>
      <c r="C49" s="187"/>
      <c r="D49" s="97"/>
      <c r="E49" s="116"/>
      <c r="F49" s="30"/>
      <c r="G49" s="31"/>
      <c r="H49" s="44"/>
      <c r="I49" s="154"/>
      <c r="J49" s="45"/>
      <c r="K49" s="44"/>
      <c r="L49" s="154"/>
      <c r="M49" s="45"/>
      <c r="N49" s="112"/>
      <c r="O49" s="45"/>
      <c r="P49" s="44"/>
      <c r="Q49" s="45"/>
      <c r="R49" s="44"/>
      <c r="S49" s="45"/>
      <c r="T49" s="21">
        <f t="shared" si="6"/>
        <v>0</v>
      </c>
      <c r="U49" s="22">
        <f t="shared" si="7"/>
        <v>0</v>
      </c>
      <c r="W49" s="79">
        <f t="shared" si="8"/>
        <v>0</v>
      </c>
      <c r="X49" s="79">
        <f t="shared" si="9"/>
        <v>0</v>
      </c>
      <c r="Y49" s="81">
        <f t="shared" si="10"/>
        <v>0</v>
      </c>
      <c r="Z49" s="81">
        <f t="shared" si="11"/>
        <v>0</v>
      </c>
    </row>
    <row r="50" spans="1:26">
      <c r="A50" s="94">
        <v>28</v>
      </c>
      <c r="B50" s="186"/>
      <c r="C50" s="187"/>
      <c r="D50" s="97"/>
      <c r="E50" s="116"/>
      <c r="F50" s="30"/>
      <c r="G50" s="31"/>
      <c r="H50" s="44"/>
      <c r="I50" s="154"/>
      <c r="J50" s="45"/>
      <c r="K50" s="44"/>
      <c r="L50" s="154"/>
      <c r="M50" s="45"/>
      <c r="N50" s="112"/>
      <c r="O50" s="45"/>
      <c r="P50" s="44"/>
      <c r="Q50" s="45"/>
      <c r="R50" s="44"/>
      <c r="S50" s="45"/>
      <c r="T50" s="21">
        <f t="shared" si="6"/>
        <v>0</v>
      </c>
      <c r="U50" s="22">
        <f t="shared" si="7"/>
        <v>0</v>
      </c>
      <c r="W50" s="79">
        <f t="shared" si="8"/>
        <v>0</v>
      </c>
      <c r="X50" s="79">
        <f t="shared" si="9"/>
        <v>0</v>
      </c>
      <c r="Y50" s="81">
        <f t="shared" si="10"/>
        <v>0</v>
      </c>
      <c r="Z50" s="81">
        <f t="shared" si="11"/>
        <v>0</v>
      </c>
    </row>
    <row r="51" spans="1:26">
      <c r="A51" s="94">
        <v>29</v>
      </c>
      <c r="B51" s="186"/>
      <c r="C51" s="187"/>
      <c r="D51" s="97"/>
      <c r="E51" s="116"/>
      <c r="F51" s="30"/>
      <c r="G51" s="31"/>
      <c r="H51" s="44"/>
      <c r="I51" s="154"/>
      <c r="J51" s="45"/>
      <c r="K51" s="44"/>
      <c r="L51" s="154"/>
      <c r="M51" s="45"/>
      <c r="N51" s="112"/>
      <c r="O51" s="45"/>
      <c r="P51" s="44"/>
      <c r="Q51" s="45"/>
      <c r="R51" s="44"/>
      <c r="S51" s="45"/>
      <c r="T51" s="21">
        <f t="shared" si="6"/>
        <v>0</v>
      </c>
      <c r="U51" s="22">
        <f t="shared" si="7"/>
        <v>0</v>
      </c>
      <c r="W51" s="79">
        <f t="shared" si="8"/>
        <v>0</v>
      </c>
      <c r="X51" s="79">
        <f t="shared" si="9"/>
        <v>0</v>
      </c>
      <c r="Y51" s="81">
        <f t="shared" si="10"/>
        <v>0</v>
      </c>
      <c r="Z51" s="81">
        <f t="shared" si="11"/>
        <v>0</v>
      </c>
    </row>
    <row r="52" spans="1:26">
      <c r="A52" s="94">
        <v>30</v>
      </c>
      <c r="B52" s="186"/>
      <c r="C52" s="187"/>
      <c r="D52" s="97"/>
      <c r="E52" s="116"/>
      <c r="F52" s="30"/>
      <c r="G52" s="31"/>
      <c r="H52" s="44"/>
      <c r="I52" s="154"/>
      <c r="J52" s="45"/>
      <c r="K52" s="44"/>
      <c r="L52" s="154"/>
      <c r="M52" s="45"/>
      <c r="N52" s="112"/>
      <c r="O52" s="45"/>
      <c r="P52" s="44"/>
      <c r="Q52" s="45"/>
      <c r="R52" s="44"/>
      <c r="S52" s="45"/>
      <c r="T52" s="21">
        <f t="shared" si="6"/>
        <v>0</v>
      </c>
      <c r="U52" s="22">
        <f t="shared" si="7"/>
        <v>0</v>
      </c>
      <c r="W52" s="79">
        <f t="shared" si="8"/>
        <v>0</v>
      </c>
      <c r="X52" s="79">
        <f t="shared" si="9"/>
        <v>0</v>
      </c>
      <c r="Y52" s="81">
        <f t="shared" si="10"/>
        <v>0</v>
      </c>
      <c r="Z52" s="81">
        <f t="shared" si="11"/>
        <v>0</v>
      </c>
    </row>
    <row r="53" spans="1:26">
      <c r="A53" s="94">
        <v>31</v>
      </c>
      <c r="B53" s="186"/>
      <c r="C53" s="187"/>
      <c r="D53" s="97"/>
      <c r="E53" s="116"/>
      <c r="F53" s="30"/>
      <c r="G53" s="31"/>
      <c r="H53" s="44"/>
      <c r="I53" s="154"/>
      <c r="J53" s="45"/>
      <c r="K53" s="44"/>
      <c r="L53" s="154"/>
      <c r="M53" s="45"/>
      <c r="N53" s="112"/>
      <c r="O53" s="45"/>
      <c r="P53" s="44"/>
      <c r="Q53" s="45"/>
      <c r="R53" s="44"/>
      <c r="S53" s="45"/>
      <c r="T53" s="21">
        <f t="shared" si="6"/>
        <v>0</v>
      </c>
      <c r="U53" s="22">
        <f t="shared" si="7"/>
        <v>0</v>
      </c>
      <c r="W53" s="79">
        <f t="shared" si="8"/>
        <v>0</v>
      </c>
      <c r="X53" s="79">
        <f t="shared" si="9"/>
        <v>0</v>
      </c>
      <c r="Y53" s="81">
        <f t="shared" si="10"/>
        <v>0</v>
      </c>
      <c r="Z53" s="81">
        <f t="shared" si="11"/>
        <v>0</v>
      </c>
    </row>
    <row r="54" spans="1:26">
      <c r="A54" s="94">
        <v>32</v>
      </c>
      <c r="B54" s="186"/>
      <c r="C54" s="187"/>
      <c r="D54" s="97"/>
      <c r="E54" s="116"/>
      <c r="F54" s="30"/>
      <c r="G54" s="31"/>
      <c r="H54" s="44"/>
      <c r="I54" s="154"/>
      <c r="J54" s="45"/>
      <c r="K54" s="44"/>
      <c r="L54" s="154"/>
      <c r="M54" s="45"/>
      <c r="N54" s="112"/>
      <c r="O54" s="45"/>
      <c r="P54" s="44"/>
      <c r="Q54" s="45"/>
      <c r="R54" s="44"/>
      <c r="S54" s="45"/>
      <c r="T54" s="21">
        <f t="shared" si="6"/>
        <v>0</v>
      </c>
      <c r="U54" s="22">
        <f t="shared" si="7"/>
        <v>0</v>
      </c>
      <c r="W54" s="79">
        <f t="shared" si="8"/>
        <v>0</v>
      </c>
      <c r="X54" s="79">
        <f t="shared" si="9"/>
        <v>0</v>
      </c>
      <c r="Y54" s="81">
        <f t="shared" si="10"/>
        <v>0</v>
      </c>
      <c r="Z54" s="81">
        <f t="shared" si="11"/>
        <v>0</v>
      </c>
    </row>
    <row r="55" spans="1:26">
      <c r="A55" s="94">
        <v>33</v>
      </c>
      <c r="B55" s="186"/>
      <c r="C55" s="187"/>
      <c r="D55" s="97"/>
      <c r="E55" s="116"/>
      <c r="F55" s="30"/>
      <c r="G55" s="31"/>
      <c r="H55" s="44"/>
      <c r="I55" s="154"/>
      <c r="J55" s="45"/>
      <c r="K55" s="44"/>
      <c r="L55" s="154"/>
      <c r="M55" s="45"/>
      <c r="N55" s="112"/>
      <c r="O55" s="45"/>
      <c r="P55" s="44"/>
      <c r="Q55" s="45"/>
      <c r="R55" s="44"/>
      <c r="S55" s="45"/>
      <c r="T55" s="21">
        <f t="shared" si="6"/>
        <v>0</v>
      </c>
      <c r="U55" s="22">
        <f t="shared" si="7"/>
        <v>0</v>
      </c>
      <c r="W55" s="79">
        <f t="shared" si="8"/>
        <v>0</v>
      </c>
      <c r="X55" s="79">
        <f t="shared" si="9"/>
        <v>0</v>
      </c>
      <c r="Y55" s="81">
        <f t="shared" si="10"/>
        <v>0</v>
      </c>
      <c r="Z55" s="81">
        <f t="shared" si="11"/>
        <v>0</v>
      </c>
    </row>
    <row r="56" spans="1:26">
      <c r="A56" s="94">
        <v>34</v>
      </c>
      <c r="B56" s="186"/>
      <c r="C56" s="187"/>
      <c r="D56" s="97"/>
      <c r="E56" s="116"/>
      <c r="F56" s="30"/>
      <c r="G56" s="31"/>
      <c r="H56" s="44"/>
      <c r="I56" s="154"/>
      <c r="J56" s="45"/>
      <c r="K56" s="44"/>
      <c r="L56" s="154"/>
      <c r="M56" s="45"/>
      <c r="N56" s="112"/>
      <c r="O56" s="45"/>
      <c r="P56" s="44"/>
      <c r="Q56" s="45"/>
      <c r="R56" s="44"/>
      <c r="S56" s="45"/>
      <c r="T56" s="21">
        <f t="shared" si="6"/>
        <v>0</v>
      </c>
      <c r="U56" s="22">
        <f t="shared" si="7"/>
        <v>0</v>
      </c>
      <c r="W56" s="79">
        <f t="shared" si="8"/>
        <v>0</v>
      </c>
      <c r="X56" s="79">
        <f t="shared" si="9"/>
        <v>0</v>
      </c>
      <c r="Y56" s="81">
        <f t="shared" si="10"/>
        <v>0</v>
      </c>
      <c r="Z56" s="81">
        <f t="shared" si="11"/>
        <v>0</v>
      </c>
    </row>
    <row r="57" spans="1:26">
      <c r="A57" s="94">
        <v>35</v>
      </c>
      <c r="B57" s="186"/>
      <c r="C57" s="187"/>
      <c r="D57" s="97"/>
      <c r="E57" s="116"/>
      <c r="F57" s="30"/>
      <c r="G57" s="31"/>
      <c r="H57" s="44"/>
      <c r="I57" s="154"/>
      <c r="J57" s="45"/>
      <c r="K57" s="44"/>
      <c r="L57" s="154"/>
      <c r="M57" s="45"/>
      <c r="N57" s="112"/>
      <c r="O57" s="45"/>
      <c r="P57" s="44"/>
      <c r="Q57" s="45"/>
      <c r="R57" s="44"/>
      <c r="S57" s="45"/>
      <c r="T57" s="32">
        <f t="shared" si="6"/>
        <v>0</v>
      </c>
      <c r="U57" s="33">
        <f t="shared" si="7"/>
        <v>0</v>
      </c>
      <c r="W57" s="79">
        <f t="shared" si="8"/>
        <v>0</v>
      </c>
      <c r="X57" s="79">
        <f t="shared" si="9"/>
        <v>0</v>
      </c>
      <c r="Y57" s="81">
        <f t="shared" si="10"/>
        <v>0</v>
      </c>
      <c r="Z57" s="81">
        <f t="shared" si="11"/>
        <v>0</v>
      </c>
    </row>
    <row r="58" spans="1:26">
      <c r="A58" s="94">
        <v>36</v>
      </c>
      <c r="B58" s="186"/>
      <c r="C58" s="187"/>
      <c r="D58" s="97"/>
      <c r="E58" s="116"/>
      <c r="F58" s="30"/>
      <c r="G58" s="31"/>
      <c r="H58" s="44"/>
      <c r="I58" s="154"/>
      <c r="J58" s="45"/>
      <c r="K58" s="44"/>
      <c r="L58" s="154"/>
      <c r="M58" s="45"/>
      <c r="N58" s="112"/>
      <c r="O58" s="45"/>
      <c r="P58" s="44"/>
      <c r="Q58" s="45"/>
      <c r="R58" s="44"/>
      <c r="S58" s="45"/>
      <c r="T58" s="32">
        <f t="shared" si="6"/>
        <v>0</v>
      </c>
      <c r="U58" s="33">
        <f t="shared" si="7"/>
        <v>0</v>
      </c>
      <c r="W58" s="79">
        <f t="shared" si="8"/>
        <v>0</v>
      </c>
      <c r="X58" s="79">
        <f t="shared" si="9"/>
        <v>0</v>
      </c>
      <c r="Y58" s="81">
        <f t="shared" si="10"/>
        <v>0</v>
      </c>
      <c r="Z58" s="81">
        <f t="shared" si="11"/>
        <v>0</v>
      </c>
    </row>
    <row r="59" spans="1:26">
      <c r="A59" s="94">
        <v>37</v>
      </c>
      <c r="B59" s="186"/>
      <c r="C59" s="187"/>
      <c r="D59" s="97"/>
      <c r="E59" s="116"/>
      <c r="F59" s="30"/>
      <c r="G59" s="31"/>
      <c r="H59" s="44"/>
      <c r="I59" s="154"/>
      <c r="J59" s="45"/>
      <c r="K59" s="44"/>
      <c r="L59" s="154"/>
      <c r="M59" s="45"/>
      <c r="N59" s="112"/>
      <c r="O59" s="45"/>
      <c r="P59" s="44"/>
      <c r="Q59" s="45"/>
      <c r="R59" s="44"/>
      <c r="S59" s="45"/>
      <c r="T59" s="32">
        <f t="shared" si="6"/>
        <v>0</v>
      </c>
      <c r="U59" s="33">
        <f t="shared" si="7"/>
        <v>0</v>
      </c>
      <c r="W59" s="79">
        <f t="shared" si="8"/>
        <v>0</v>
      </c>
      <c r="X59" s="79">
        <f t="shared" si="9"/>
        <v>0</v>
      </c>
      <c r="Y59" s="81">
        <f t="shared" si="10"/>
        <v>0</v>
      </c>
      <c r="Z59" s="81">
        <f t="shared" si="11"/>
        <v>0</v>
      </c>
    </row>
    <row r="60" spans="1:26">
      <c r="A60" s="94">
        <v>38</v>
      </c>
      <c r="B60" s="186"/>
      <c r="C60" s="187"/>
      <c r="D60" s="97"/>
      <c r="E60" s="116"/>
      <c r="F60" s="30"/>
      <c r="G60" s="31"/>
      <c r="H60" s="44"/>
      <c r="I60" s="154"/>
      <c r="J60" s="45"/>
      <c r="K60" s="44"/>
      <c r="L60" s="154"/>
      <c r="M60" s="45"/>
      <c r="N60" s="112"/>
      <c r="O60" s="45"/>
      <c r="P60" s="44"/>
      <c r="Q60" s="45"/>
      <c r="R60" s="44"/>
      <c r="S60" s="45"/>
      <c r="T60" s="32">
        <f t="shared" si="6"/>
        <v>0</v>
      </c>
      <c r="U60" s="33">
        <f t="shared" si="7"/>
        <v>0</v>
      </c>
      <c r="W60" s="79">
        <f t="shared" si="8"/>
        <v>0</v>
      </c>
      <c r="X60" s="79">
        <f t="shared" si="9"/>
        <v>0</v>
      </c>
      <c r="Y60" s="81">
        <f t="shared" si="10"/>
        <v>0</v>
      </c>
      <c r="Z60" s="81">
        <f t="shared" si="11"/>
        <v>0</v>
      </c>
    </row>
    <row r="61" spans="1:26">
      <c r="A61" s="94">
        <v>39</v>
      </c>
      <c r="B61" s="186"/>
      <c r="C61" s="187"/>
      <c r="D61" s="97"/>
      <c r="E61" s="116"/>
      <c r="F61" s="30"/>
      <c r="G61" s="31"/>
      <c r="H61" s="44"/>
      <c r="I61" s="154"/>
      <c r="J61" s="45"/>
      <c r="K61" s="44"/>
      <c r="L61" s="154"/>
      <c r="M61" s="45"/>
      <c r="N61" s="112"/>
      <c r="O61" s="45"/>
      <c r="P61" s="44"/>
      <c r="Q61" s="45"/>
      <c r="R61" s="44"/>
      <c r="S61" s="45"/>
      <c r="T61" s="32">
        <f t="shared" si="6"/>
        <v>0</v>
      </c>
      <c r="U61" s="33">
        <f t="shared" si="7"/>
        <v>0</v>
      </c>
      <c r="W61" s="79">
        <f t="shared" si="8"/>
        <v>0</v>
      </c>
      <c r="X61" s="79">
        <f t="shared" si="9"/>
        <v>0</v>
      </c>
      <c r="Y61" s="81">
        <f t="shared" si="10"/>
        <v>0</v>
      </c>
      <c r="Z61" s="81">
        <f t="shared" si="11"/>
        <v>0</v>
      </c>
    </row>
    <row r="62" spans="1:26">
      <c r="A62" s="95">
        <v>40</v>
      </c>
      <c r="B62" s="188"/>
      <c r="C62" s="189"/>
      <c r="D62" s="98"/>
      <c r="E62" s="117"/>
      <c r="F62" s="47"/>
      <c r="G62" s="48"/>
      <c r="H62" s="61"/>
      <c r="I62" s="155"/>
      <c r="J62" s="62"/>
      <c r="K62" s="61"/>
      <c r="L62" s="155"/>
      <c r="M62" s="62"/>
      <c r="N62" s="113"/>
      <c r="O62" s="62"/>
      <c r="P62" s="61"/>
      <c r="Q62" s="62"/>
      <c r="R62" s="61"/>
      <c r="S62" s="62"/>
      <c r="T62" s="11">
        <f t="shared" si="6"/>
        <v>0</v>
      </c>
      <c r="U62" s="49">
        <f t="shared" si="7"/>
        <v>0</v>
      </c>
      <c r="W62" s="89">
        <f t="shared" si="8"/>
        <v>0</v>
      </c>
      <c r="X62" s="89">
        <f t="shared" si="9"/>
        <v>0</v>
      </c>
      <c r="Y62" s="80">
        <f t="shared" si="10"/>
        <v>0</v>
      </c>
      <c r="Z62" s="81">
        <f t="shared" si="11"/>
        <v>0</v>
      </c>
    </row>
    <row r="63" spans="1:26">
      <c r="A63" s="204" t="s">
        <v>19</v>
      </c>
      <c r="B63" s="205"/>
      <c r="C63" s="70"/>
      <c r="D63" s="68"/>
      <c r="E63" s="86">
        <f>SUM(E23:E62)</f>
        <v>0</v>
      </c>
      <c r="F63" s="109"/>
      <c r="G63" s="109"/>
      <c r="H63" s="87">
        <f>SUM(H23:H62)</f>
        <v>0</v>
      </c>
      <c r="I63" s="156">
        <f>SUM(I23:I62)</f>
        <v>0</v>
      </c>
      <c r="J63" s="110">
        <f t="shared" ref="J63:M63" si="12">SUM(J23:J62)</f>
        <v>0</v>
      </c>
      <c r="K63" s="86">
        <f t="shared" si="12"/>
        <v>0</v>
      </c>
      <c r="L63" s="109">
        <f t="shared" si="12"/>
        <v>0</v>
      </c>
      <c r="M63" s="109">
        <f t="shared" si="12"/>
        <v>0</v>
      </c>
      <c r="N63" s="57">
        <f t="shared" ref="N63:U63" si="13">SUM(N23:N62)</f>
        <v>0</v>
      </c>
      <c r="O63" s="58">
        <f t="shared" si="13"/>
        <v>0</v>
      </c>
      <c r="P63" s="57">
        <f t="shared" si="13"/>
        <v>0</v>
      </c>
      <c r="Q63" s="60">
        <f t="shared" si="13"/>
        <v>0</v>
      </c>
      <c r="R63" s="57">
        <f t="shared" si="13"/>
        <v>0</v>
      </c>
      <c r="S63" s="58">
        <f t="shared" si="13"/>
        <v>0</v>
      </c>
      <c r="T63" s="57">
        <f t="shared" si="13"/>
        <v>0</v>
      </c>
      <c r="U63" s="58">
        <f t="shared" si="13"/>
        <v>0</v>
      </c>
      <c r="W63" s="79">
        <f>SUM(W23:W62)</f>
        <v>0</v>
      </c>
      <c r="X63" s="79">
        <f>SUM(X23:X62)</f>
        <v>0</v>
      </c>
      <c r="Y63" s="81">
        <f>SUM(Y23:Y62)</f>
        <v>0</v>
      </c>
      <c r="Z63" s="81">
        <f>SUM(Z23:Z62)</f>
        <v>0</v>
      </c>
    </row>
  </sheetData>
  <mergeCells count="99">
    <mergeCell ref="N9:O9"/>
    <mergeCell ref="P9:Q9"/>
    <mergeCell ref="R9:S9"/>
    <mergeCell ref="T9:U9"/>
    <mergeCell ref="T21:T22"/>
    <mergeCell ref="U21:U22"/>
    <mergeCell ref="N10:O10"/>
    <mergeCell ref="P10:Q10"/>
    <mergeCell ref="R10:S10"/>
    <mergeCell ref="T10:U10"/>
    <mergeCell ref="N11:O11"/>
    <mergeCell ref="P11:Q11"/>
    <mergeCell ref="R11:S11"/>
    <mergeCell ref="T11:U11"/>
    <mergeCell ref="P21:Q21"/>
    <mergeCell ref="R21:S21"/>
    <mergeCell ref="D1:F1"/>
    <mergeCell ref="G1:I1"/>
    <mergeCell ref="N6:Q7"/>
    <mergeCell ref="R6:U7"/>
    <mergeCell ref="N5:U5"/>
    <mergeCell ref="F5:G5"/>
    <mergeCell ref="M5:M8"/>
    <mergeCell ref="T8:U8"/>
    <mergeCell ref="H21:J21"/>
    <mergeCell ref="K21:M21"/>
    <mergeCell ref="N21:O21"/>
    <mergeCell ref="F21:G21"/>
    <mergeCell ref="D21:D22"/>
    <mergeCell ref="E21:E22"/>
    <mergeCell ref="A20:B20"/>
    <mergeCell ref="A18:B18"/>
    <mergeCell ref="A17:B17"/>
    <mergeCell ref="A14:B15"/>
    <mergeCell ref="D14:I14"/>
    <mergeCell ref="A63:B63"/>
    <mergeCell ref="A7:B7"/>
    <mergeCell ref="A8:B8"/>
    <mergeCell ref="A9:B9"/>
    <mergeCell ref="A10:B10"/>
    <mergeCell ref="A11:B11"/>
    <mergeCell ref="A12:B12"/>
    <mergeCell ref="B23:C23"/>
    <mergeCell ref="B24:C24"/>
    <mergeCell ref="B25:C25"/>
    <mergeCell ref="B26:C26"/>
    <mergeCell ref="B27:C27"/>
    <mergeCell ref="B28:C28"/>
    <mergeCell ref="A21:C22"/>
    <mergeCell ref="B36:C36"/>
    <mergeCell ref="B37:C37"/>
    <mergeCell ref="A1:B1"/>
    <mergeCell ref="R1:S1"/>
    <mergeCell ref="C14:C15"/>
    <mergeCell ref="A16:B16"/>
    <mergeCell ref="C11:C12"/>
    <mergeCell ref="C7:C8"/>
    <mergeCell ref="C9:C10"/>
    <mergeCell ref="J5:K5"/>
    <mergeCell ref="N8:O8"/>
    <mergeCell ref="P8:Q8"/>
    <mergeCell ref="R8:S8"/>
    <mergeCell ref="A5:B6"/>
    <mergeCell ref="C5:C6"/>
    <mergeCell ref="D5:E5"/>
    <mergeCell ref="H5:I5"/>
    <mergeCell ref="J14:O14"/>
    <mergeCell ref="B59:C59"/>
    <mergeCell ref="B60:C60"/>
    <mergeCell ref="B61:C61"/>
    <mergeCell ref="B62:C62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3:C43"/>
    <mergeCell ref="B44:C44"/>
    <mergeCell ref="B45:C45"/>
    <mergeCell ref="B46:C46"/>
    <mergeCell ref="B29:C29"/>
    <mergeCell ref="B30:C30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8" orientation="portrait" r:id="rId1"/>
  <ignoredErrors>
    <ignoredError sqref="D11:I11 E18 M18 K18 I18 G18 F18 H18 J18 L18 N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09132-A3B1-4EA3-B424-5D5576EA5A9E}">
  <sheetPr>
    <pageSetUpPr fitToPage="1"/>
  </sheetPr>
  <dimension ref="A1:Z63"/>
  <sheetViews>
    <sheetView tabSelected="1" topLeftCell="A4" workbookViewId="0">
      <selection activeCell="I26" sqref="I26"/>
    </sheetView>
  </sheetViews>
  <sheetFormatPr defaultRowHeight="18"/>
  <cols>
    <col min="1" max="1" width="3.5" bestFit="1" customWidth="1"/>
    <col min="2" max="2" width="10.19921875" customWidth="1"/>
    <col min="3" max="3" width="4.8984375" customWidth="1"/>
    <col min="4" max="4" width="6.19921875" customWidth="1"/>
    <col min="5" max="7" width="6.59765625" customWidth="1"/>
    <col min="8" max="8" width="6.69921875" bestFit="1" customWidth="1"/>
    <col min="9" max="9" width="6.796875" customWidth="1"/>
    <col min="10" max="10" width="6.69921875" customWidth="1"/>
    <col min="11" max="12" width="6.09765625" customWidth="1"/>
    <col min="13" max="13" width="6.5" customWidth="1"/>
    <col min="14" max="21" width="7.59765625" customWidth="1"/>
    <col min="23" max="24" width="10.59765625" hidden="1" customWidth="1"/>
    <col min="25" max="25" width="9" hidden="1" customWidth="1"/>
    <col min="26" max="26" width="10.5" hidden="1" customWidth="1"/>
  </cols>
  <sheetData>
    <row r="1" spans="1:26" ht="27" customHeight="1">
      <c r="A1" s="173" t="s">
        <v>16</v>
      </c>
      <c r="B1" s="173"/>
      <c r="C1" s="261"/>
      <c r="D1" s="235" t="s">
        <v>0</v>
      </c>
      <c r="E1" s="235"/>
      <c r="F1" s="235"/>
      <c r="G1" s="235" t="s">
        <v>1</v>
      </c>
      <c r="H1" s="235"/>
      <c r="I1" s="235"/>
      <c r="J1" s="162"/>
      <c r="K1" s="162"/>
      <c r="L1" s="162"/>
      <c r="M1" s="162"/>
      <c r="R1" s="262"/>
      <c r="S1" s="262"/>
      <c r="U1" s="35" t="s">
        <v>21</v>
      </c>
    </row>
    <row r="2" spans="1:26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R2" s="263"/>
      <c r="S2" s="263"/>
      <c r="U2" s="1"/>
    </row>
    <row r="3" spans="1:26" ht="27.6" customHeight="1">
      <c r="C3" s="264"/>
      <c r="D3" s="127" t="s">
        <v>41</v>
      </c>
      <c r="E3" s="3"/>
      <c r="F3" s="3"/>
      <c r="G3" s="3"/>
      <c r="H3" s="265"/>
      <c r="I3" s="265"/>
      <c r="J3" s="265"/>
      <c r="K3" s="266"/>
      <c r="L3" s="91"/>
      <c r="M3" s="267" t="s">
        <v>35</v>
      </c>
      <c r="O3" s="264"/>
      <c r="P3" s="264"/>
      <c r="Q3" s="264"/>
      <c r="R3" s="91"/>
      <c r="S3" s="92" t="s">
        <v>28</v>
      </c>
      <c r="T3" s="264"/>
      <c r="U3" s="264"/>
      <c r="W3" s="264"/>
      <c r="X3" s="264"/>
      <c r="Y3" s="264"/>
    </row>
    <row r="4" spans="1:26" ht="15" customHeight="1">
      <c r="A4" s="162"/>
      <c r="B4" s="264"/>
      <c r="C4" s="264"/>
      <c r="H4" s="162"/>
      <c r="I4" s="162"/>
      <c r="J4" s="162"/>
      <c r="K4" s="162"/>
      <c r="L4" s="162"/>
      <c r="M4" s="162"/>
      <c r="O4" s="264"/>
      <c r="P4" s="264"/>
      <c r="Q4" s="264"/>
      <c r="R4" s="264"/>
      <c r="S4" s="264"/>
      <c r="T4" s="264"/>
      <c r="U4" s="264"/>
      <c r="W4" s="264"/>
      <c r="X4" s="264"/>
      <c r="Y4" s="264"/>
    </row>
    <row r="5" spans="1:26" ht="16.8" customHeight="1">
      <c r="A5" s="178"/>
      <c r="B5" s="179"/>
      <c r="C5" s="191" t="s">
        <v>26</v>
      </c>
      <c r="D5" s="198" t="s">
        <v>22</v>
      </c>
      <c r="E5" s="199"/>
      <c r="F5" s="200" t="s">
        <v>23</v>
      </c>
      <c r="G5" s="199"/>
      <c r="H5" s="200" t="s">
        <v>24</v>
      </c>
      <c r="I5" s="199"/>
      <c r="J5" s="169" t="s">
        <v>17</v>
      </c>
      <c r="K5" s="170"/>
      <c r="L5" s="122"/>
      <c r="M5" s="247"/>
      <c r="N5" s="216" t="s">
        <v>44</v>
      </c>
      <c r="O5" s="246"/>
      <c r="P5" s="246"/>
      <c r="Q5" s="246"/>
      <c r="R5" s="246"/>
      <c r="S5" s="246"/>
      <c r="T5" s="246"/>
      <c r="U5" s="217"/>
      <c r="X5" s="1"/>
      <c r="Y5" s="1"/>
    </row>
    <row r="6" spans="1:26" ht="16.8" customHeight="1">
      <c r="A6" s="180"/>
      <c r="B6" s="181"/>
      <c r="C6" s="192"/>
      <c r="D6" s="165" t="s">
        <v>3</v>
      </c>
      <c r="E6" s="166" t="s">
        <v>4</v>
      </c>
      <c r="F6" s="165" t="s">
        <v>3</v>
      </c>
      <c r="G6" s="166" t="s">
        <v>4</v>
      </c>
      <c r="H6" s="165" t="s">
        <v>3</v>
      </c>
      <c r="I6" s="166" t="s">
        <v>4</v>
      </c>
      <c r="J6" s="165" t="s">
        <v>3</v>
      </c>
      <c r="K6" s="166" t="s">
        <v>4</v>
      </c>
      <c r="L6" s="122"/>
      <c r="M6" s="248"/>
      <c r="N6" s="182" t="s">
        <v>47</v>
      </c>
      <c r="O6" s="268"/>
      <c r="P6" s="268"/>
      <c r="Q6" s="183"/>
      <c r="R6" s="184" t="s">
        <v>48</v>
      </c>
      <c r="S6" s="242"/>
      <c r="T6" s="242"/>
      <c r="U6" s="185"/>
      <c r="W6" s="1"/>
    </row>
    <row r="7" spans="1:26" ht="16.8" customHeight="1">
      <c r="A7" s="169" t="s">
        <v>31</v>
      </c>
      <c r="B7" s="170"/>
      <c r="C7" s="193">
        <f>SUMIF($D$23:$D$62,"小",$E$23:$E$62)</f>
        <v>0</v>
      </c>
      <c r="D7" s="269">
        <f>INT(W7/60)</f>
        <v>0</v>
      </c>
      <c r="E7" s="270">
        <f>MOD(W7,60)</f>
        <v>0</v>
      </c>
      <c r="F7" s="269">
        <f>INT(X7/60)</f>
        <v>0</v>
      </c>
      <c r="G7" s="270">
        <f>MOD(X7,60)</f>
        <v>0</v>
      </c>
      <c r="H7" s="269">
        <f>INT(Y7/60)</f>
        <v>0</v>
      </c>
      <c r="I7" s="270">
        <f>MOD(Y7,60)</f>
        <v>0</v>
      </c>
      <c r="J7" s="73">
        <f t="shared" ref="J7:J12" si="0">INT(Z7/60)</f>
        <v>0</v>
      </c>
      <c r="K7" s="74">
        <f t="shared" ref="K7:K12" si="1">MOD(Z7,60)</f>
        <v>0</v>
      </c>
      <c r="L7" s="123"/>
      <c r="M7" s="248"/>
      <c r="N7" s="271"/>
      <c r="O7" s="272"/>
      <c r="P7" s="272"/>
      <c r="Q7" s="273"/>
      <c r="R7" s="243"/>
      <c r="S7" s="244"/>
      <c r="T7" s="244"/>
      <c r="U7" s="245"/>
      <c r="W7" s="274">
        <f>SUMIF($D$23:$D$62,"小",$W$23:$W$62)</f>
        <v>0</v>
      </c>
      <c r="X7">
        <f>SUMIF($D$23:$D$62,"小",$X$23:$X$62)</f>
        <v>0</v>
      </c>
      <c r="Y7">
        <f>SUMIF($D$23:$D$62,"小",$Y$23:$Y$62)</f>
        <v>0</v>
      </c>
      <c r="Z7">
        <f t="shared" ref="Z7:Z12" si="2">W7+X7+Y7</f>
        <v>0</v>
      </c>
    </row>
    <row r="8" spans="1:26" ht="16.8" customHeight="1">
      <c r="A8" s="206" t="s">
        <v>32</v>
      </c>
      <c r="B8" s="207"/>
      <c r="C8" s="194">
        <f>SUMIF($D$23:$D$62,"小",$W$23:$W$62)</f>
        <v>0</v>
      </c>
      <c r="D8" s="75">
        <f>INT(W8/60)</f>
        <v>0</v>
      </c>
      <c r="E8" s="76">
        <f>MOD(W8,60)</f>
        <v>0</v>
      </c>
      <c r="F8" s="75">
        <f>INT(X8/60)</f>
        <v>0</v>
      </c>
      <c r="G8" s="76">
        <f>MOD(X8,60)</f>
        <v>0</v>
      </c>
      <c r="H8" s="75">
        <f>INT(Y8/60)</f>
        <v>0</v>
      </c>
      <c r="I8" s="76">
        <f>MOD(Y8,60)</f>
        <v>0</v>
      </c>
      <c r="J8" s="75">
        <f t="shared" si="0"/>
        <v>0</v>
      </c>
      <c r="K8" s="76">
        <f t="shared" si="1"/>
        <v>0</v>
      </c>
      <c r="L8" s="123"/>
      <c r="M8" s="249"/>
      <c r="N8" s="195" t="s">
        <v>49</v>
      </c>
      <c r="O8" s="196"/>
      <c r="P8" s="196" t="s">
        <v>50</v>
      </c>
      <c r="Q8" s="197"/>
      <c r="R8" s="195" t="s">
        <v>49</v>
      </c>
      <c r="S8" s="196"/>
      <c r="T8" s="196" t="s">
        <v>50</v>
      </c>
      <c r="U8" s="197"/>
      <c r="W8" s="274">
        <f>IF(E23&gt;0,INT(SUMIF($D$23:$D$62,"小",$W$23:$W$62)/SUMIF($D$23:$D$62,"小",$E$23:$E$62)),0)</f>
        <v>0</v>
      </c>
      <c r="X8">
        <f>IF(E23&gt;0,INT(SUMIF($D$23:$D$62,"小",$X$23:$X$62)/SUMIF($D$23:$D$62,"小",$E$23:$E$62)),0)</f>
        <v>0</v>
      </c>
      <c r="Y8">
        <f>IF(E23&gt;0,INT(SUMIF($D$23:$D$62,"小",$Y$23:$Y$62)/SUMIF($D$23:$D$62,"小",$E$23:$E$62)),0)</f>
        <v>0</v>
      </c>
      <c r="Z8">
        <f t="shared" si="2"/>
        <v>0</v>
      </c>
    </row>
    <row r="9" spans="1:26" ht="16.8" customHeight="1">
      <c r="A9" s="169" t="s">
        <v>33</v>
      </c>
      <c r="B9" s="170"/>
      <c r="C9" s="193">
        <f>SUMIF($D$23:$D$62,"中",$E$23:$E$62)</f>
        <v>0</v>
      </c>
      <c r="D9" s="269">
        <f>INT(W9/60)</f>
        <v>0</v>
      </c>
      <c r="E9" s="270">
        <f>MOD(W9,60)</f>
        <v>0</v>
      </c>
      <c r="F9" s="269">
        <f>INT(X9/60)</f>
        <v>0</v>
      </c>
      <c r="G9" s="270">
        <f>MOD(X9,60)</f>
        <v>0</v>
      </c>
      <c r="H9" s="269">
        <f>INT(Y9/60)</f>
        <v>0</v>
      </c>
      <c r="I9" s="270">
        <f>MOD(Y9,60)</f>
        <v>0</v>
      </c>
      <c r="J9" s="73">
        <f t="shared" si="0"/>
        <v>0</v>
      </c>
      <c r="K9" s="74">
        <f t="shared" si="1"/>
        <v>0</v>
      </c>
      <c r="L9" s="123"/>
      <c r="M9" s="132" t="s">
        <v>45</v>
      </c>
      <c r="N9" s="250">
        <f>COUNTIFS($D$23:$D$62,"小",$F$23:$F$62,"1")</f>
        <v>0</v>
      </c>
      <c r="O9" s="251"/>
      <c r="P9" s="251">
        <f>COUNTIFS($D$23:$D$62,"小",$F$23:$F$62,"2")</f>
        <v>0</v>
      </c>
      <c r="Q9" s="252"/>
      <c r="R9" s="250">
        <f>COUNTIFS($D$23:$D$62,"小",$G$23:$G$62,"1")</f>
        <v>0</v>
      </c>
      <c r="S9" s="251"/>
      <c r="T9" s="251">
        <f>COUNTIFS($D$23:$D$62,"小",$G$23:$G$62,"2")</f>
        <v>0</v>
      </c>
      <c r="U9" s="252"/>
      <c r="W9" s="274">
        <f>SUMIF($D$23:$D$62,"中",$W$23:$W$62)</f>
        <v>0</v>
      </c>
      <c r="X9">
        <f>SUMIF($D$23:$D$62,"中",$X$23:$X$62)</f>
        <v>0</v>
      </c>
      <c r="Y9">
        <f>SUMIF($D$23:$D$62,"中",$Y$23:$Y$62)</f>
        <v>0</v>
      </c>
      <c r="Z9">
        <f t="shared" si="2"/>
        <v>0</v>
      </c>
    </row>
    <row r="10" spans="1:26" ht="16.8" customHeight="1">
      <c r="A10" s="206" t="s">
        <v>34</v>
      </c>
      <c r="B10" s="207"/>
      <c r="C10" s="194">
        <f>SUMIF($D$23:$D$62,"小",$W$23:$W$62)</f>
        <v>0</v>
      </c>
      <c r="D10" s="75">
        <f>INT(W10/60)</f>
        <v>0</v>
      </c>
      <c r="E10" s="76">
        <f>MOD(W10,60)</f>
        <v>0</v>
      </c>
      <c r="F10" s="75">
        <f>INT(X10/60)</f>
        <v>0</v>
      </c>
      <c r="G10" s="76">
        <f>MOD(X10,60)</f>
        <v>0</v>
      </c>
      <c r="H10" s="75">
        <f>INT(Y10/60)</f>
        <v>0</v>
      </c>
      <c r="I10" s="76">
        <f>MOD(Y10,60)</f>
        <v>0</v>
      </c>
      <c r="J10" s="75">
        <f t="shared" si="0"/>
        <v>0</v>
      </c>
      <c r="K10" s="76">
        <f t="shared" si="1"/>
        <v>0</v>
      </c>
      <c r="L10" s="123"/>
      <c r="M10" s="130" t="s">
        <v>46</v>
      </c>
      <c r="N10" s="255">
        <f>COUNTIFS($D$23:$D$62,"中",$F$23:$F$62,"1")</f>
        <v>0</v>
      </c>
      <c r="O10" s="256"/>
      <c r="P10" s="256">
        <f>COUNTIFS($D$23:$D$62,"中",$F$23:$F$62,"2")</f>
        <v>0</v>
      </c>
      <c r="Q10" s="257"/>
      <c r="R10" s="255">
        <f>COUNTIFS($D$23:$D$62,"中",$G$23:$G$62,"1")</f>
        <v>0</v>
      </c>
      <c r="S10" s="256"/>
      <c r="T10" s="256">
        <f>COUNTIFS($D$23:$D$62,"中",$G$23:$G$62,"2")</f>
        <v>0</v>
      </c>
      <c r="U10" s="257"/>
      <c r="W10" s="274">
        <f>IF(E23&gt;0,INT(SUMIF($D$23:$D$62,"中",$W$23:$W$62)/SUMIF($D$23:$D$62,"中",$E$23:$E$62)),0)</f>
        <v>0</v>
      </c>
      <c r="X10">
        <f>IF(E23&gt;0,INT(SUMIF($D$23:$D$62,"中",$X$23:$X$62)/SUMIF($D$23:$D$62,"中",$E$23:$E$62)),0)</f>
        <v>0</v>
      </c>
      <c r="Y10">
        <f>IF(E23&gt;0,INT(SUMIF($D$23:$D$62,"中",$Y$23:$Y$62)/SUMIF($D$23:$D$62,"中",$E$23:$E$62)),0)</f>
        <v>0</v>
      </c>
      <c r="Z10">
        <f t="shared" si="2"/>
        <v>0</v>
      </c>
    </row>
    <row r="11" spans="1:26" ht="16.8" customHeight="1">
      <c r="A11" s="169" t="s">
        <v>29</v>
      </c>
      <c r="B11" s="170"/>
      <c r="C11" s="193">
        <f>C7+C9</f>
        <v>0</v>
      </c>
      <c r="D11" s="139">
        <f>INT(W63/60)</f>
        <v>0</v>
      </c>
      <c r="E11" s="140">
        <f>MOD(W63,60)</f>
        <v>0</v>
      </c>
      <c r="F11" s="139">
        <f>INT(X63/60)</f>
        <v>0</v>
      </c>
      <c r="G11" s="140">
        <f>MOD(X63,60)</f>
        <v>0</v>
      </c>
      <c r="H11" s="139">
        <f>INT(Y63/60)</f>
        <v>0</v>
      </c>
      <c r="I11" s="140">
        <f>MOD(Y63,60)</f>
        <v>0</v>
      </c>
      <c r="J11" s="139">
        <f t="shared" si="0"/>
        <v>0</v>
      </c>
      <c r="K11" s="140">
        <f t="shared" si="1"/>
        <v>0</v>
      </c>
      <c r="L11" s="123"/>
      <c r="M11" s="131" t="s">
        <v>51</v>
      </c>
      <c r="N11" s="258">
        <f>N9+N10</f>
        <v>0</v>
      </c>
      <c r="O11" s="259"/>
      <c r="P11" s="259">
        <f t="shared" ref="P11" si="3">P9+P10</f>
        <v>0</v>
      </c>
      <c r="Q11" s="260"/>
      <c r="R11" s="258">
        <f t="shared" ref="R11" si="4">R9+R10</f>
        <v>0</v>
      </c>
      <c r="S11" s="259"/>
      <c r="T11" s="259">
        <f t="shared" ref="T11" si="5">T9+T10</f>
        <v>0</v>
      </c>
      <c r="U11" s="260"/>
      <c r="W11">
        <f>D11*60+E11</f>
        <v>0</v>
      </c>
      <c r="X11">
        <f>F11*60+G11</f>
        <v>0</v>
      </c>
      <c r="Y11">
        <f>H11*60+I11</f>
        <v>0</v>
      </c>
      <c r="Z11">
        <f t="shared" si="2"/>
        <v>0</v>
      </c>
    </row>
    <row r="12" spans="1:26" ht="16.8" customHeight="1">
      <c r="A12" s="206" t="s">
        <v>30</v>
      </c>
      <c r="B12" s="207"/>
      <c r="C12" s="194"/>
      <c r="D12" s="75">
        <f>INT(W12/60)</f>
        <v>0</v>
      </c>
      <c r="E12" s="142">
        <f>MOD(W12,60)</f>
        <v>0</v>
      </c>
      <c r="F12" s="75">
        <f>INT(X12/60)</f>
        <v>0</v>
      </c>
      <c r="G12" s="142">
        <f>MOD(X12,60)</f>
        <v>0</v>
      </c>
      <c r="H12" s="75">
        <f>INT(Y12/60)</f>
        <v>0</v>
      </c>
      <c r="I12" s="142">
        <f>MOD(Y12,60)</f>
        <v>0</v>
      </c>
      <c r="J12" s="75">
        <f t="shared" si="0"/>
        <v>0</v>
      </c>
      <c r="K12" s="142">
        <f t="shared" si="1"/>
        <v>0</v>
      </c>
      <c r="L12" s="123"/>
      <c r="M12" s="107"/>
      <c r="W12" s="18">
        <f>IF(C11&gt;0,INT(W11/$C$11),0)</f>
        <v>0</v>
      </c>
      <c r="X12">
        <f>IF(C11&gt;0,INT(X11/$C$11),0)</f>
        <v>0</v>
      </c>
      <c r="Y12">
        <f>IF(C11&gt;0,INT(Y11/$C$11),0)</f>
        <v>0</v>
      </c>
      <c r="Z12">
        <f t="shared" si="2"/>
        <v>0</v>
      </c>
    </row>
    <row r="13" spans="1:26" ht="15" customHeight="1">
      <c r="A13" s="168"/>
      <c r="B13" s="168"/>
      <c r="C13" s="168"/>
      <c r="D13" s="8"/>
      <c r="E13" s="125"/>
      <c r="F13" s="8"/>
      <c r="G13" s="125"/>
      <c r="H13" s="8"/>
      <c r="I13" s="125"/>
      <c r="J13" s="8"/>
      <c r="K13" s="125"/>
      <c r="L13" s="108"/>
      <c r="M13" s="107"/>
      <c r="W13" s="18"/>
    </row>
    <row r="14" spans="1:26" ht="16.8" customHeight="1">
      <c r="A14" s="275"/>
      <c r="B14" s="276"/>
      <c r="C14" s="191" t="s">
        <v>26</v>
      </c>
      <c r="D14" s="200" t="s">
        <v>53</v>
      </c>
      <c r="E14" s="222"/>
      <c r="F14" s="222"/>
      <c r="G14" s="222"/>
      <c r="H14" s="222"/>
      <c r="I14" s="199"/>
      <c r="J14" s="277" t="s">
        <v>54</v>
      </c>
      <c r="K14" s="278"/>
      <c r="L14" s="278"/>
      <c r="M14" s="278"/>
      <c r="N14" s="278"/>
      <c r="O14" s="279"/>
      <c r="R14" s="264"/>
      <c r="S14" s="264"/>
      <c r="T14" s="264"/>
      <c r="U14" s="264"/>
    </row>
    <row r="15" spans="1:26" ht="22.8" customHeight="1">
      <c r="A15" s="280"/>
      <c r="B15" s="281"/>
      <c r="C15" s="192"/>
      <c r="D15" s="158" t="s">
        <v>56</v>
      </c>
      <c r="E15" s="114" t="s">
        <v>27</v>
      </c>
      <c r="F15" s="160" t="s">
        <v>55</v>
      </c>
      <c r="G15" s="114" t="s">
        <v>27</v>
      </c>
      <c r="H15" s="160" t="s">
        <v>63</v>
      </c>
      <c r="I15" s="114" t="s">
        <v>27</v>
      </c>
      <c r="J15" s="159" t="s">
        <v>56</v>
      </c>
      <c r="K15" s="157" t="s">
        <v>27</v>
      </c>
      <c r="L15" s="160" t="s">
        <v>55</v>
      </c>
      <c r="M15" s="114" t="s">
        <v>27</v>
      </c>
      <c r="N15" s="160" t="s">
        <v>63</v>
      </c>
      <c r="O15" s="114" t="s">
        <v>27</v>
      </c>
      <c r="R15" s="264"/>
      <c r="S15" s="264"/>
      <c r="T15" s="264"/>
      <c r="U15" s="264"/>
    </row>
    <row r="16" spans="1:26" ht="16.8" customHeight="1">
      <c r="A16" s="169" t="s">
        <v>42</v>
      </c>
      <c r="B16" s="170"/>
      <c r="C16" s="145">
        <f>SUMIF($D$23:$D$62,"小",$E$23:$E$62)</f>
        <v>0</v>
      </c>
      <c r="D16" s="143">
        <f>SUMIF($D$23:$D$62,"小",$H$23:$H$62)</f>
        <v>0</v>
      </c>
      <c r="E16" s="134">
        <f>IF($C$16&gt;0,(SUMIF($D$23:$D$62,"小",$H$23:$H$62)/SUMIF($D$23:$D$62,"小",$E$23:$E$62)),0)</f>
        <v>0</v>
      </c>
      <c r="F16" s="143">
        <f>SUMIF($D$23:$D$62,"小",$I$23:$I$62)</f>
        <v>0</v>
      </c>
      <c r="G16" s="135">
        <f>IF($C$16&gt;0,(SUMIF($D$23:$D$62,"小",$I$23:$I$62)/SUMIF($D$23:$D$62,"小",$E$23:$E$62)),0)</f>
        <v>0</v>
      </c>
      <c r="H16" s="143">
        <f>SUMIF($D$23:$D$62,"小",$J$23:$J$62)</f>
        <v>0</v>
      </c>
      <c r="I16" s="135">
        <f>IF($C$16&gt;0,(SUMIF($D$23:$D$62,"小",$J$23:$J$62)/SUMIF($D$23:$D$62,"小",$E$23:$E$62)),0)</f>
        <v>0</v>
      </c>
      <c r="J16" s="143">
        <f>SUMIF($D$23:$D$62,"小",$K$23:$K$62)</f>
        <v>0</v>
      </c>
      <c r="K16" s="135">
        <f>IF($C$16&gt;0,(SUMIF($D$23:$D$62,"小",$K$23:$K$62)/SUMIF($D$23:$D$62,"小",$E$23:$E$62)),0)</f>
        <v>0</v>
      </c>
      <c r="L16" s="143">
        <f>SUMIF($D$23:$D$62,"小",$L$23:$L$62)</f>
        <v>0</v>
      </c>
      <c r="M16" s="135">
        <f>IF($C$16&gt;0,(SUMIF($D$23:$D$62,"小",$L$23:$L$62)/SUMIF($D$23:$D$62,"小",$E$23:$E$62)),0)</f>
        <v>0</v>
      </c>
      <c r="N16" s="144">
        <f>SUMIF($D$23:$D$62,"小",$M$23:$M$62)</f>
        <v>0</v>
      </c>
      <c r="O16" s="134">
        <f>IF($C$16&gt;0,(SUMIF($D$23:$D$62,"小",$M$23:$M$62)/SUMIF($D$23:$D$62,"小",$E$23:$E$62)),0)</f>
        <v>0</v>
      </c>
      <c r="R16" s="264"/>
      <c r="S16" s="264"/>
      <c r="T16" s="264"/>
      <c r="U16" s="264"/>
    </row>
    <row r="17" spans="1:26" ht="16.8" customHeight="1">
      <c r="A17" s="169" t="s">
        <v>43</v>
      </c>
      <c r="B17" s="170"/>
      <c r="C17" s="145">
        <f>SUMIF($D$23:$D$62,"中",$E$23:$E$62)</f>
        <v>0</v>
      </c>
      <c r="D17" s="143">
        <f>SUMIF($D$23:$D$62,"中",$H$23:$H$62)</f>
        <v>0</v>
      </c>
      <c r="E17" s="134">
        <f>IF($C$16&gt;0,(SUMIF($D$23:$D$62,"中",$H$23:$H$62)/SUMIF($D$23:$D$62,"中",$E$23:$E$62)),0)</f>
        <v>0</v>
      </c>
      <c r="F17" s="143">
        <f>SUMIF($D$23:$D$62,"中",$I$23:$I$62)</f>
        <v>0</v>
      </c>
      <c r="G17" s="135">
        <f>IF($C$16&gt;0,(SUMIF($D$23:$D$62,"中",$I$23:$I$62)/SUMIF($D$23:$D$62,"中",$E$23:$E$62)),0)</f>
        <v>0</v>
      </c>
      <c r="H17" s="143">
        <f>SUMIF($D$23:$D$62,"中",$J$23:$J$62)</f>
        <v>0</v>
      </c>
      <c r="I17" s="135">
        <f>IF($C$16&gt;0,(SUMIF($D$23:$D$62,"中",$J$23:$J$62)/SUMIF($D$23:$D$62,"中",$E$23:$E$62)),0)</f>
        <v>0</v>
      </c>
      <c r="J17" s="143">
        <f>SUMIF($D$23:$D$62,"中",$K$23:$K$62)</f>
        <v>0</v>
      </c>
      <c r="K17" s="135">
        <f>IF($C$16&gt;0,(SUMIF($D$23:$D$62,"中",$K$23:$K$62)/SUMIF($D$23:$D$62,"中",$E$23:$E$62)),0)</f>
        <v>0</v>
      </c>
      <c r="L17" s="143">
        <f>SUMIF($D$23:$D$62,"中",$L$23:$L$62)</f>
        <v>0</v>
      </c>
      <c r="M17" s="135">
        <f>IF($C$16&gt;0,(SUMIF($D$23:$D$62,"中",$L$23:$L$62)/SUMIF($D$23:$D$62,"中",$E$23:$E$62)),0)</f>
        <v>0</v>
      </c>
      <c r="N17" s="144">
        <f>SUMIF($D$23:$D$62,"中",$M$23:$M$62)</f>
        <v>0</v>
      </c>
      <c r="O17" s="134">
        <f>IF($C$16&gt;0,(SUMIF($D$23:$D$62,"中",$M$23:$M$62)/SUMIF($D$23:$D$62,"中",$E$23:$E$62)),0)</f>
        <v>0</v>
      </c>
      <c r="R17" s="264"/>
      <c r="S17" s="264"/>
      <c r="T17" s="264"/>
      <c r="U17" s="264"/>
    </row>
    <row r="18" spans="1:26" ht="16.8" customHeight="1">
      <c r="A18" s="216" t="s">
        <v>29</v>
      </c>
      <c r="B18" s="217"/>
      <c r="C18" s="136">
        <f>C16+C17</f>
        <v>0</v>
      </c>
      <c r="D18" s="133">
        <f>D16+D17</f>
        <v>0</v>
      </c>
      <c r="E18" s="134">
        <f>IF(D18&gt;0,(D18/$C$18),0)</f>
        <v>0</v>
      </c>
      <c r="F18" s="133">
        <f>F16+F17</f>
        <v>0</v>
      </c>
      <c r="G18" s="134">
        <f>IF(F18&gt;0,(F18/$C$18),0)</f>
        <v>0</v>
      </c>
      <c r="H18" s="133">
        <f>H16+H17</f>
        <v>0</v>
      </c>
      <c r="I18" s="134">
        <f>IF(H18&gt;0,(H18/$C$18),0)</f>
        <v>0</v>
      </c>
      <c r="J18" s="133">
        <f>J16+J17</f>
        <v>0</v>
      </c>
      <c r="K18" s="134">
        <f>IF(J18&gt;0,(J18/$C$18),0)</f>
        <v>0</v>
      </c>
      <c r="L18" s="133">
        <f>L16+L17</f>
        <v>0</v>
      </c>
      <c r="M18" s="134">
        <f>IF(L18&gt;0,(L18/$C$18),0)</f>
        <v>0</v>
      </c>
      <c r="N18" s="133">
        <f>N16+N17</f>
        <v>0</v>
      </c>
      <c r="O18" s="134">
        <f>IF(N18&gt;0,(N18/$C$18),0)</f>
        <v>0</v>
      </c>
      <c r="R18" s="264"/>
      <c r="S18" s="264"/>
      <c r="T18" s="264"/>
      <c r="U18" s="264"/>
    </row>
    <row r="19" spans="1:26" ht="15" customHeight="1"/>
    <row r="20" spans="1:26" ht="26.4">
      <c r="A20" s="214"/>
      <c r="B20" s="215"/>
      <c r="C20" s="282" t="s">
        <v>40</v>
      </c>
    </row>
    <row r="21" spans="1:26" ht="18" customHeight="1">
      <c r="A21" s="210" t="s">
        <v>52</v>
      </c>
      <c r="B21" s="211"/>
      <c r="C21" s="211"/>
      <c r="D21" s="231" t="s">
        <v>36</v>
      </c>
      <c r="E21" s="233" t="s">
        <v>18</v>
      </c>
      <c r="F21" s="229" t="s">
        <v>37</v>
      </c>
      <c r="G21" s="230"/>
      <c r="H21" s="223" t="s">
        <v>58</v>
      </c>
      <c r="I21" s="224"/>
      <c r="J21" s="225"/>
      <c r="K21" s="226" t="s">
        <v>59</v>
      </c>
      <c r="L21" s="227"/>
      <c r="M21" s="228"/>
      <c r="N21" s="169" t="s">
        <v>61</v>
      </c>
      <c r="O21" s="170"/>
      <c r="P21" s="169" t="s">
        <v>62</v>
      </c>
      <c r="Q21" s="170"/>
      <c r="R21" s="169" t="s">
        <v>24</v>
      </c>
      <c r="S21" s="170"/>
      <c r="T21" s="210" t="s">
        <v>3</v>
      </c>
      <c r="U21" s="253" t="s">
        <v>4</v>
      </c>
    </row>
    <row r="22" spans="1:26" s="1" customFormat="1" ht="30">
      <c r="A22" s="212"/>
      <c r="B22" s="213"/>
      <c r="C22" s="213"/>
      <c r="D22" s="232"/>
      <c r="E22" s="234"/>
      <c r="F22" s="118" t="s">
        <v>38</v>
      </c>
      <c r="G22" s="119" t="s">
        <v>39</v>
      </c>
      <c r="H22" s="150" t="s">
        <v>56</v>
      </c>
      <c r="I22" s="152" t="s">
        <v>55</v>
      </c>
      <c r="J22" s="151" t="s">
        <v>57</v>
      </c>
      <c r="K22" s="150" t="s">
        <v>60</v>
      </c>
      <c r="L22" s="152" t="s">
        <v>55</v>
      </c>
      <c r="M22" s="151" t="s">
        <v>57</v>
      </c>
      <c r="N22" s="163" t="s">
        <v>3</v>
      </c>
      <c r="O22" s="164" t="s">
        <v>4</v>
      </c>
      <c r="P22" s="163" t="s">
        <v>3</v>
      </c>
      <c r="Q22" s="164" t="s">
        <v>4</v>
      </c>
      <c r="R22" s="167" t="s">
        <v>3</v>
      </c>
      <c r="S22" s="149" t="s">
        <v>4</v>
      </c>
      <c r="T22" s="212"/>
      <c r="U22" s="254"/>
    </row>
    <row r="23" spans="1:26">
      <c r="A23" s="93">
        <v>1</v>
      </c>
      <c r="B23" s="208"/>
      <c r="C23" s="209"/>
      <c r="D23" s="96"/>
      <c r="E23" s="115"/>
      <c r="F23" s="120"/>
      <c r="G23" s="34"/>
      <c r="H23" s="42"/>
      <c r="I23" s="153"/>
      <c r="J23" s="43"/>
      <c r="K23" s="42"/>
      <c r="L23" s="153"/>
      <c r="M23" s="43"/>
      <c r="N23" s="111"/>
      <c r="O23" s="43"/>
      <c r="P23" s="42"/>
      <c r="Q23" s="43"/>
      <c r="R23" s="42"/>
      <c r="S23" s="43"/>
      <c r="T23" s="23">
        <f t="shared" ref="T23:T62" si="6">INT(Z23/60)</f>
        <v>0</v>
      </c>
      <c r="U23" s="24">
        <f t="shared" ref="U23:U62" si="7">MOD(Z23,60)</f>
        <v>0</v>
      </c>
      <c r="W23">
        <f t="shared" ref="W23:W62" si="8">N23*60+O23</f>
        <v>0</v>
      </c>
      <c r="X23">
        <f t="shared" ref="X23:X62" si="9">P23*60+Q23</f>
        <v>0</v>
      </c>
      <c r="Y23">
        <f t="shared" ref="Y23:Y62" si="10">R23*60+S23</f>
        <v>0</v>
      </c>
      <c r="Z23">
        <f t="shared" ref="Z23:Z62" si="11">W23+X23+Y23</f>
        <v>0</v>
      </c>
    </row>
    <row r="24" spans="1:26">
      <c r="A24" s="94">
        <v>2</v>
      </c>
      <c r="B24" s="186"/>
      <c r="C24" s="187"/>
      <c r="D24" s="97"/>
      <c r="E24" s="116"/>
      <c r="F24" s="30"/>
      <c r="G24" s="31"/>
      <c r="H24" s="44"/>
      <c r="I24" s="154"/>
      <c r="J24" s="45"/>
      <c r="K24" s="44"/>
      <c r="L24" s="154"/>
      <c r="M24" s="45"/>
      <c r="N24" s="112"/>
      <c r="O24" s="45"/>
      <c r="P24" s="44"/>
      <c r="Q24" s="45"/>
      <c r="R24" s="44"/>
      <c r="S24" s="45"/>
      <c r="T24" s="21">
        <f t="shared" si="6"/>
        <v>0</v>
      </c>
      <c r="U24" s="22">
        <f t="shared" si="7"/>
        <v>0</v>
      </c>
      <c r="W24">
        <f t="shared" si="8"/>
        <v>0</v>
      </c>
      <c r="X24">
        <f t="shared" si="9"/>
        <v>0</v>
      </c>
      <c r="Y24">
        <f t="shared" si="10"/>
        <v>0</v>
      </c>
      <c r="Z24">
        <f t="shared" si="11"/>
        <v>0</v>
      </c>
    </row>
    <row r="25" spans="1:26">
      <c r="A25" s="94">
        <v>3</v>
      </c>
      <c r="B25" s="186"/>
      <c r="C25" s="187"/>
      <c r="D25" s="97"/>
      <c r="E25" s="116"/>
      <c r="F25" s="30"/>
      <c r="G25" s="31"/>
      <c r="H25" s="44"/>
      <c r="I25" s="154"/>
      <c r="J25" s="45"/>
      <c r="K25" s="44"/>
      <c r="L25" s="154"/>
      <c r="M25" s="45"/>
      <c r="N25" s="112"/>
      <c r="O25" s="45"/>
      <c r="P25" s="44"/>
      <c r="Q25" s="45"/>
      <c r="R25" s="44"/>
      <c r="S25" s="45"/>
      <c r="T25" s="21">
        <f t="shared" si="6"/>
        <v>0</v>
      </c>
      <c r="U25" s="22">
        <f t="shared" si="7"/>
        <v>0</v>
      </c>
      <c r="W25">
        <f t="shared" si="8"/>
        <v>0</v>
      </c>
      <c r="X25">
        <f t="shared" si="9"/>
        <v>0</v>
      </c>
      <c r="Y25">
        <f t="shared" si="10"/>
        <v>0</v>
      </c>
      <c r="Z25">
        <f t="shared" si="11"/>
        <v>0</v>
      </c>
    </row>
    <row r="26" spans="1:26">
      <c r="A26" s="94">
        <v>4</v>
      </c>
      <c r="B26" s="186"/>
      <c r="C26" s="187"/>
      <c r="D26" s="97"/>
      <c r="E26" s="116"/>
      <c r="F26" s="30"/>
      <c r="G26" s="31"/>
      <c r="H26" s="44"/>
      <c r="I26" s="154"/>
      <c r="J26" s="45"/>
      <c r="K26" s="44"/>
      <c r="L26" s="154"/>
      <c r="M26" s="45"/>
      <c r="N26" s="112"/>
      <c r="O26" s="45"/>
      <c r="P26" s="44"/>
      <c r="Q26" s="45"/>
      <c r="R26" s="44"/>
      <c r="S26" s="45"/>
      <c r="T26" s="21">
        <f t="shared" si="6"/>
        <v>0</v>
      </c>
      <c r="U26" s="22">
        <f t="shared" si="7"/>
        <v>0</v>
      </c>
      <c r="W26">
        <f t="shared" si="8"/>
        <v>0</v>
      </c>
      <c r="X26">
        <f t="shared" si="9"/>
        <v>0</v>
      </c>
      <c r="Y26">
        <f t="shared" si="10"/>
        <v>0</v>
      </c>
      <c r="Z26">
        <f t="shared" si="11"/>
        <v>0</v>
      </c>
    </row>
    <row r="27" spans="1:26">
      <c r="A27" s="94">
        <v>5</v>
      </c>
      <c r="B27" s="186"/>
      <c r="C27" s="187"/>
      <c r="D27" s="97"/>
      <c r="E27" s="116"/>
      <c r="F27" s="30"/>
      <c r="G27" s="31"/>
      <c r="H27" s="44"/>
      <c r="I27" s="154"/>
      <c r="J27" s="45"/>
      <c r="K27" s="44"/>
      <c r="L27" s="154"/>
      <c r="M27" s="45"/>
      <c r="N27" s="112"/>
      <c r="O27" s="45"/>
      <c r="P27" s="44"/>
      <c r="Q27" s="45"/>
      <c r="R27" s="44"/>
      <c r="S27" s="45"/>
      <c r="T27" s="21">
        <f t="shared" si="6"/>
        <v>0</v>
      </c>
      <c r="U27" s="22">
        <f t="shared" si="7"/>
        <v>0</v>
      </c>
      <c r="W27">
        <f t="shared" si="8"/>
        <v>0</v>
      </c>
      <c r="X27">
        <f t="shared" si="9"/>
        <v>0</v>
      </c>
      <c r="Y27">
        <f t="shared" si="10"/>
        <v>0</v>
      </c>
      <c r="Z27">
        <f t="shared" si="11"/>
        <v>0</v>
      </c>
    </row>
    <row r="28" spans="1:26">
      <c r="A28" s="94">
        <v>6</v>
      </c>
      <c r="B28" s="186"/>
      <c r="C28" s="187"/>
      <c r="D28" s="97"/>
      <c r="E28" s="116"/>
      <c r="F28" s="30"/>
      <c r="G28" s="31"/>
      <c r="H28" s="44"/>
      <c r="I28" s="154"/>
      <c r="J28" s="45"/>
      <c r="K28" s="44"/>
      <c r="L28" s="154"/>
      <c r="M28" s="45"/>
      <c r="N28" s="112"/>
      <c r="O28" s="45"/>
      <c r="P28" s="44"/>
      <c r="Q28" s="45"/>
      <c r="R28" s="44"/>
      <c r="S28" s="45"/>
      <c r="T28" s="21">
        <f t="shared" si="6"/>
        <v>0</v>
      </c>
      <c r="U28" s="22">
        <f t="shared" si="7"/>
        <v>0</v>
      </c>
      <c r="W28">
        <f t="shared" si="8"/>
        <v>0</v>
      </c>
      <c r="X28">
        <f t="shared" si="9"/>
        <v>0</v>
      </c>
      <c r="Y28">
        <f t="shared" si="10"/>
        <v>0</v>
      </c>
      <c r="Z28">
        <f t="shared" si="11"/>
        <v>0</v>
      </c>
    </row>
    <row r="29" spans="1:26">
      <c r="A29" s="94">
        <v>7</v>
      </c>
      <c r="B29" s="186"/>
      <c r="C29" s="187"/>
      <c r="D29" s="97"/>
      <c r="E29" s="116"/>
      <c r="F29" s="30"/>
      <c r="G29" s="31"/>
      <c r="H29" s="44"/>
      <c r="I29" s="154"/>
      <c r="J29" s="45"/>
      <c r="K29" s="44"/>
      <c r="L29" s="154"/>
      <c r="M29" s="45"/>
      <c r="N29" s="112"/>
      <c r="O29" s="45"/>
      <c r="P29" s="44"/>
      <c r="Q29" s="45"/>
      <c r="R29" s="44"/>
      <c r="S29" s="45"/>
      <c r="T29" s="21">
        <f t="shared" si="6"/>
        <v>0</v>
      </c>
      <c r="U29" s="22">
        <f t="shared" si="7"/>
        <v>0</v>
      </c>
      <c r="W29">
        <f t="shared" si="8"/>
        <v>0</v>
      </c>
      <c r="X29">
        <f t="shared" si="9"/>
        <v>0</v>
      </c>
      <c r="Y29">
        <f t="shared" si="10"/>
        <v>0</v>
      </c>
      <c r="Z29">
        <f t="shared" si="11"/>
        <v>0</v>
      </c>
    </row>
    <row r="30" spans="1:26">
      <c r="A30" s="94">
        <v>8</v>
      </c>
      <c r="B30" s="186"/>
      <c r="C30" s="187"/>
      <c r="D30" s="97"/>
      <c r="E30" s="116"/>
      <c r="F30" s="30"/>
      <c r="G30" s="31"/>
      <c r="H30" s="44"/>
      <c r="I30" s="154"/>
      <c r="J30" s="45"/>
      <c r="K30" s="44"/>
      <c r="L30" s="154"/>
      <c r="M30" s="45"/>
      <c r="N30" s="112"/>
      <c r="O30" s="45"/>
      <c r="P30" s="44"/>
      <c r="Q30" s="45"/>
      <c r="R30" s="44"/>
      <c r="S30" s="45"/>
      <c r="T30" s="21">
        <f t="shared" si="6"/>
        <v>0</v>
      </c>
      <c r="U30" s="22">
        <f t="shared" si="7"/>
        <v>0</v>
      </c>
      <c r="W30">
        <f t="shared" si="8"/>
        <v>0</v>
      </c>
      <c r="X30">
        <f t="shared" si="9"/>
        <v>0</v>
      </c>
      <c r="Y30">
        <f t="shared" si="10"/>
        <v>0</v>
      </c>
      <c r="Z30">
        <f t="shared" si="11"/>
        <v>0</v>
      </c>
    </row>
    <row r="31" spans="1:26">
      <c r="A31" s="94">
        <v>9</v>
      </c>
      <c r="B31" s="186"/>
      <c r="C31" s="187"/>
      <c r="D31" s="97"/>
      <c r="E31" s="116"/>
      <c r="F31" s="30"/>
      <c r="G31" s="31"/>
      <c r="H31" s="44"/>
      <c r="I31" s="154"/>
      <c r="J31" s="45"/>
      <c r="K31" s="44"/>
      <c r="L31" s="154"/>
      <c r="M31" s="45"/>
      <c r="N31" s="112"/>
      <c r="O31" s="45"/>
      <c r="P31" s="44"/>
      <c r="Q31" s="45"/>
      <c r="R31" s="44"/>
      <c r="S31" s="45"/>
      <c r="T31" s="21">
        <f t="shared" si="6"/>
        <v>0</v>
      </c>
      <c r="U31" s="22">
        <f t="shared" si="7"/>
        <v>0</v>
      </c>
      <c r="W31">
        <f t="shared" si="8"/>
        <v>0</v>
      </c>
      <c r="X31">
        <f t="shared" si="9"/>
        <v>0</v>
      </c>
      <c r="Y31">
        <f t="shared" si="10"/>
        <v>0</v>
      </c>
      <c r="Z31">
        <f t="shared" si="11"/>
        <v>0</v>
      </c>
    </row>
    <row r="32" spans="1:26">
      <c r="A32" s="94">
        <v>10</v>
      </c>
      <c r="B32" s="186"/>
      <c r="C32" s="187"/>
      <c r="D32" s="97"/>
      <c r="E32" s="116"/>
      <c r="F32" s="30"/>
      <c r="G32" s="31"/>
      <c r="H32" s="44"/>
      <c r="I32" s="154"/>
      <c r="J32" s="45"/>
      <c r="K32" s="44"/>
      <c r="L32" s="154"/>
      <c r="M32" s="45"/>
      <c r="N32" s="112"/>
      <c r="O32" s="45"/>
      <c r="P32" s="44"/>
      <c r="Q32" s="45"/>
      <c r="R32" s="44"/>
      <c r="S32" s="45"/>
      <c r="T32" s="21">
        <f t="shared" si="6"/>
        <v>0</v>
      </c>
      <c r="U32" s="22">
        <f t="shared" si="7"/>
        <v>0</v>
      </c>
      <c r="W32">
        <f t="shared" si="8"/>
        <v>0</v>
      </c>
      <c r="X32">
        <f t="shared" si="9"/>
        <v>0</v>
      </c>
      <c r="Y32">
        <f t="shared" si="10"/>
        <v>0</v>
      </c>
      <c r="Z32">
        <f t="shared" si="11"/>
        <v>0</v>
      </c>
    </row>
    <row r="33" spans="1:26">
      <c r="A33" s="94">
        <v>11</v>
      </c>
      <c r="B33" s="186"/>
      <c r="C33" s="187"/>
      <c r="D33" s="97"/>
      <c r="E33" s="116"/>
      <c r="F33" s="30"/>
      <c r="G33" s="31"/>
      <c r="H33" s="44"/>
      <c r="I33" s="154"/>
      <c r="J33" s="45"/>
      <c r="K33" s="44"/>
      <c r="L33" s="154"/>
      <c r="M33" s="45"/>
      <c r="N33" s="112"/>
      <c r="O33" s="45"/>
      <c r="P33" s="44"/>
      <c r="Q33" s="45"/>
      <c r="R33" s="44"/>
      <c r="S33" s="45"/>
      <c r="T33" s="21">
        <f t="shared" si="6"/>
        <v>0</v>
      </c>
      <c r="U33" s="22">
        <f t="shared" si="7"/>
        <v>0</v>
      </c>
      <c r="W33">
        <f t="shared" si="8"/>
        <v>0</v>
      </c>
      <c r="X33">
        <f t="shared" si="9"/>
        <v>0</v>
      </c>
      <c r="Y33">
        <f t="shared" si="10"/>
        <v>0</v>
      </c>
      <c r="Z33">
        <f t="shared" si="11"/>
        <v>0</v>
      </c>
    </row>
    <row r="34" spans="1:26">
      <c r="A34" s="94">
        <v>12</v>
      </c>
      <c r="B34" s="186"/>
      <c r="C34" s="187"/>
      <c r="D34" s="97"/>
      <c r="E34" s="116"/>
      <c r="F34" s="30"/>
      <c r="G34" s="31"/>
      <c r="H34" s="44"/>
      <c r="I34" s="154"/>
      <c r="J34" s="45"/>
      <c r="K34" s="44"/>
      <c r="L34" s="154"/>
      <c r="M34" s="45"/>
      <c r="N34" s="112"/>
      <c r="O34" s="45"/>
      <c r="P34" s="44"/>
      <c r="Q34" s="45"/>
      <c r="R34" s="44"/>
      <c r="S34" s="45"/>
      <c r="T34" s="21">
        <f t="shared" si="6"/>
        <v>0</v>
      </c>
      <c r="U34" s="22">
        <f t="shared" si="7"/>
        <v>0</v>
      </c>
      <c r="W34">
        <f t="shared" si="8"/>
        <v>0</v>
      </c>
      <c r="X34">
        <f t="shared" si="9"/>
        <v>0</v>
      </c>
      <c r="Y34">
        <f t="shared" si="10"/>
        <v>0</v>
      </c>
      <c r="Z34">
        <f t="shared" si="11"/>
        <v>0</v>
      </c>
    </row>
    <row r="35" spans="1:26">
      <c r="A35" s="94">
        <v>13</v>
      </c>
      <c r="B35" s="186"/>
      <c r="C35" s="187"/>
      <c r="D35" s="97"/>
      <c r="E35" s="116"/>
      <c r="F35" s="30"/>
      <c r="G35" s="31"/>
      <c r="H35" s="44"/>
      <c r="I35" s="154"/>
      <c r="J35" s="45"/>
      <c r="K35" s="44"/>
      <c r="L35" s="154"/>
      <c r="M35" s="45"/>
      <c r="N35" s="112"/>
      <c r="O35" s="45"/>
      <c r="P35" s="44"/>
      <c r="Q35" s="45"/>
      <c r="R35" s="44"/>
      <c r="S35" s="45"/>
      <c r="T35" s="21">
        <f t="shared" si="6"/>
        <v>0</v>
      </c>
      <c r="U35" s="22">
        <f t="shared" si="7"/>
        <v>0</v>
      </c>
      <c r="W35">
        <f t="shared" si="8"/>
        <v>0</v>
      </c>
      <c r="X35">
        <f t="shared" si="9"/>
        <v>0</v>
      </c>
      <c r="Y35">
        <f t="shared" si="10"/>
        <v>0</v>
      </c>
      <c r="Z35">
        <f t="shared" si="11"/>
        <v>0</v>
      </c>
    </row>
    <row r="36" spans="1:26">
      <c r="A36" s="94">
        <v>14</v>
      </c>
      <c r="B36" s="186"/>
      <c r="C36" s="187"/>
      <c r="D36" s="97"/>
      <c r="E36" s="116"/>
      <c r="F36" s="30"/>
      <c r="G36" s="31"/>
      <c r="H36" s="44"/>
      <c r="I36" s="154"/>
      <c r="J36" s="45"/>
      <c r="K36" s="44"/>
      <c r="L36" s="154"/>
      <c r="M36" s="45"/>
      <c r="N36" s="112"/>
      <c r="O36" s="45"/>
      <c r="P36" s="44"/>
      <c r="Q36" s="45"/>
      <c r="R36" s="44"/>
      <c r="S36" s="45"/>
      <c r="T36" s="21">
        <f t="shared" si="6"/>
        <v>0</v>
      </c>
      <c r="U36" s="22">
        <f t="shared" si="7"/>
        <v>0</v>
      </c>
      <c r="W36">
        <f t="shared" si="8"/>
        <v>0</v>
      </c>
      <c r="X36">
        <f t="shared" si="9"/>
        <v>0</v>
      </c>
      <c r="Y36">
        <f t="shared" si="10"/>
        <v>0</v>
      </c>
      <c r="Z36">
        <f t="shared" si="11"/>
        <v>0</v>
      </c>
    </row>
    <row r="37" spans="1:26">
      <c r="A37" s="94">
        <v>15</v>
      </c>
      <c r="B37" s="186"/>
      <c r="C37" s="187"/>
      <c r="D37" s="97"/>
      <c r="E37" s="116"/>
      <c r="F37" s="30"/>
      <c r="G37" s="31"/>
      <c r="H37" s="44"/>
      <c r="I37" s="154"/>
      <c r="J37" s="45"/>
      <c r="K37" s="44"/>
      <c r="L37" s="154"/>
      <c r="M37" s="45"/>
      <c r="N37" s="112"/>
      <c r="O37" s="45"/>
      <c r="P37" s="44"/>
      <c r="Q37" s="45"/>
      <c r="R37" s="44"/>
      <c r="S37" s="45"/>
      <c r="T37" s="21">
        <f t="shared" si="6"/>
        <v>0</v>
      </c>
      <c r="U37" s="22">
        <f t="shared" si="7"/>
        <v>0</v>
      </c>
      <c r="W37">
        <f t="shared" si="8"/>
        <v>0</v>
      </c>
      <c r="X37">
        <f t="shared" si="9"/>
        <v>0</v>
      </c>
      <c r="Y37">
        <f t="shared" si="10"/>
        <v>0</v>
      </c>
      <c r="Z37">
        <f t="shared" si="11"/>
        <v>0</v>
      </c>
    </row>
    <row r="38" spans="1:26">
      <c r="A38" s="94">
        <v>16</v>
      </c>
      <c r="B38" s="186"/>
      <c r="C38" s="187"/>
      <c r="D38" s="97"/>
      <c r="E38" s="116"/>
      <c r="F38" s="30"/>
      <c r="G38" s="31"/>
      <c r="H38" s="44"/>
      <c r="I38" s="154"/>
      <c r="J38" s="45"/>
      <c r="K38" s="44"/>
      <c r="L38" s="154"/>
      <c r="M38" s="45"/>
      <c r="N38" s="112"/>
      <c r="O38" s="45"/>
      <c r="P38" s="44"/>
      <c r="Q38" s="45"/>
      <c r="R38" s="44"/>
      <c r="S38" s="45"/>
      <c r="T38" s="21">
        <f t="shared" si="6"/>
        <v>0</v>
      </c>
      <c r="U38" s="22">
        <f t="shared" si="7"/>
        <v>0</v>
      </c>
      <c r="W38">
        <f t="shared" si="8"/>
        <v>0</v>
      </c>
      <c r="X38">
        <f t="shared" si="9"/>
        <v>0</v>
      </c>
      <c r="Y38">
        <f t="shared" si="10"/>
        <v>0</v>
      </c>
      <c r="Z38">
        <f t="shared" si="11"/>
        <v>0</v>
      </c>
    </row>
    <row r="39" spans="1:26">
      <c r="A39" s="94">
        <v>17</v>
      </c>
      <c r="B39" s="186"/>
      <c r="C39" s="187"/>
      <c r="D39" s="97"/>
      <c r="E39" s="116"/>
      <c r="F39" s="30"/>
      <c r="G39" s="31"/>
      <c r="H39" s="44"/>
      <c r="I39" s="154"/>
      <c r="J39" s="45"/>
      <c r="K39" s="44"/>
      <c r="L39" s="154"/>
      <c r="M39" s="45"/>
      <c r="N39" s="112"/>
      <c r="O39" s="45"/>
      <c r="P39" s="44"/>
      <c r="Q39" s="45"/>
      <c r="R39" s="44"/>
      <c r="S39" s="45"/>
      <c r="T39" s="21">
        <f t="shared" si="6"/>
        <v>0</v>
      </c>
      <c r="U39" s="22">
        <f t="shared" si="7"/>
        <v>0</v>
      </c>
      <c r="W39">
        <f t="shared" si="8"/>
        <v>0</v>
      </c>
      <c r="X39">
        <f t="shared" si="9"/>
        <v>0</v>
      </c>
      <c r="Y39">
        <f t="shared" si="10"/>
        <v>0</v>
      </c>
      <c r="Z39">
        <f t="shared" si="11"/>
        <v>0</v>
      </c>
    </row>
    <row r="40" spans="1:26">
      <c r="A40" s="94">
        <v>18</v>
      </c>
      <c r="B40" s="186"/>
      <c r="C40" s="187"/>
      <c r="D40" s="97"/>
      <c r="E40" s="116"/>
      <c r="F40" s="30"/>
      <c r="G40" s="31"/>
      <c r="H40" s="44"/>
      <c r="I40" s="154"/>
      <c r="J40" s="45"/>
      <c r="K40" s="44"/>
      <c r="L40" s="154"/>
      <c r="M40" s="45"/>
      <c r="N40" s="112"/>
      <c r="O40" s="45"/>
      <c r="P40" s="44"/>
      <c r="Q40" s="45"/>
      <c r="R40" s="44"/>
      <c r="S40" s="45"/>
      <c r="T40" s="21">
        <f t="shared" si="6"/>
        <v>0</v>
      </c>
      <c r="U40" s="22">
        <f t="shared" si="7"/>
        <v>0</v>
      </c>
      <c r="W40">
        <f t="shared" si="8"/>
        <v>0</v>
      </c>
      <c r="X40">
        <f t="shared" si="9"/>
        <v>0</v>
      </c>
      <c r="Y40">
        <f t="shared" si="10"/>
        <v>0</v>
      </c>
      <c r="Z40">
        <f t="shared" si="11"/>
        <v>0</v>
      </c>
    </row>
    <row r="41" spans="1:26">
      <c r="A41" s="94">
        <v>19</v>
      </c>
      <c r="B41" s="186"/>
      <c r="C41" s="187"/>
      <c r="D41" s="97"/>
      <c r="E41" s="116"/>
      <c r="F41" s="30"/>
      <c r="G41" s="31"/>
      <c r="H41" s="44"/>
      <c r="I41" s="154"/>
      <c r="J41" s="45"/>
      <c r="K41" s="44"/>
      <c r="L41" s="154"/>
      <c r="M41" s="45"/>
      <c r="N41" s="112"/>
      <c r="O41" s="45"/>
      <c r="P41" s="44"/>
      <c r="Q41" s="45"/>
      <c r="R41" s="44"/>
      <c r="S41" s="45"/>
      <c r="T41" s="21">
        <f t="shared" si="6"/>
        <v>0</v>
      </c>
      <c r="U41" s="22">
        <f t="shared" si="7"/>
        <v>0</v>
      </c>
      <c r="W41">
        <f t="shared" si="8"/>
        <v>0</v>
      </c>
      <c r="X41">
        <f t="shared" si="9"/>
        <v>0</v>
      </c>
      <c r="Y41">
        <f t="shared" si="10"/>
        <v>0</v>
      </c>
      <c r="Z41">
        <f t="shared" si="11"/>
        <v>0</v>
      </c>
    </row>
    <row r="42" spans="1:26">
      <c r="A42" s="94">
        <v>20</v>
      </c>
      <c r="B42" s="186"/>
      <c r="C42" s="187"/>
      <c r="D42" s="97"/>
      <c r="E42" s="116"/>
      <c r="F42" s="30"/>
      <c r="G42" s="31"/>
      <c r="H42" s="44"/>
      <c r="I42" s="154"/>
      <c r="J42" s="45"/>
      <c r="K42" s="44"/>
      <c r="L42" s="154"/>
      <c r="M42" s="45"/>
      <c r="N42" s="112"/>
      <c r="O42" s="45"/>
      <c r="P42" s="44"/>
      <c r="Q42" s="45"/>
      <c r="R42" s="44"/>
      <c r="S42" s="45"/>
      <c r="T42" s="21">
        <f t="shared" si="6"/>
        <v>0</v>
      </c>
      <c r="U42" s="22">
        <f t="shared" si="7"/>
        <v>0</v>
      </c>
      <c r="W42">
        <f t="shared" si="8"/>
        <v>0</v>
      </c>
      <c r="X42">
        <f t="shared" si="9"/>
        <v>0</v>
      </c>
      <c r="Y42">
        <f t="shared" si="10"/>
        <v>0</v>
      </c>
      <c r="Z42">
        <f t="shared" si="11"/>
        <v>0</v>
      </c>
    </row>
    <row r="43" spans="1:26">
      <c r="A43" s="94">
        <v>21</v>
      </c>
      <c r="B43" s="186"/>
      <c r="C43" s="187"/>
      <c r="D43" s="97"/>
      <c r="E43" s="116"/>
      <c r="F43" s="30"/>
      <c r="G43" s="31"/>
      <c r="H43" s="44"/>
      <c r="I43" s="154"/>
      <c r="J43" s="45"/>
      <c r="K43" s="44"/>
      <c r="L43" s="154"/>
      <c r="M43" s="45"/>
      <c r="N43" s="112"/>
      <c r="O43" s="45"/>
      <c r="P43" s="44"/>
      <c r="Q43" s="45"/>
      <c r="R43" s="44"/>
      <c r="S43" s="45"/>
      <c r="T43" s="21">
        <f t="shared" si="6"/>
        <v>0</v>
      </c>
      <c r="U43" s="22">
        <f t="shared" si="7"/>
        <v>0</v>
      </c>
      <c r="W43">
        <f t="shared" si="8"/>
        <v>0</v>
      </c>
      <c r="X43">
        <f t="shared" si="9"/>
        <v>0</v>
      </c>
      <c r="Y43">
        <f t="shared" si="10"/>
        <v>0</v>
      </c>
      <c r="Z43">
        <f t="shared" si="11"/>
        <v>0</v>
      </c>
    </row>
    <row r="44" spans="1:26">
      <c r="A44" s="94">
        <v>22</v>
      </c>
      <c r="B44" s="186"/>
      <c r="C44" s="187"/>
      <c r="D44" s="97"/>
      <c r="E44" s="116"/>
      <c r="F44" s="30"/>
      <c r="G44" s="31"/>
      <c r="H44" s="44"/>
      <c r="I44" s="154"/>
      <c r="J44" s="45"/>
      <c r="K44" s="44"/>
      <c r="L44" s="154"/>
      <c r="M44" s="45"/>
      <c r="N44" s="112"/>
      <c r="O44" s="45"/>
      <c r="P44" s="44"/>
      <c r="Q44" s="45"/>
      <c r="R44" s="44"/>
      <c r="S44" s="45"/>
      <c r="T44" s="21">
        <f t="shared" si="6"/>
        <v>0</v>
      </c>
      <c r="U44" s="22">
        <f t="shared" si="7"/>
        <v>0</v>
      </c>
      <c r="W44">
        <f t="shared" si="8"/>
        <v>0</v>
      </c>
      <c r="X44">
        <f t="shared" si="9"/>
        <v>0</v>
      </c>
      <c r="Y44">
        <f t="shared" si="10"/>
        <v>0</v>
      </c>
      <c r="Z44">
        <f t="shared" si="11"/>
        <v>0</v>
      </c>
    </row>
    <row r="45" spans="1:26">
      <c r="A45" s="94">
        <v>23</v>
      </c>
      <c r="B45" s="186"/>
      <c r="C45" s="187"/>
      <c r="D45" s="97"/>
      <c r="E45" s="116"/>
      <c r="F45" s="30"/>
      <c r="G45" s="31"/>
      <c r="H45" s="44"/>
      <c r="I45" s="154"/>
      <c r="J45" s="45"/>
      <c r="K45" s="44"/>
      <c r="L45" s="154"/>
      <c r="M45" s="45"/>
      <c r="N45" s="112"/>
      <c r="O45" s="45"/>
      <c r="P45" s="44"/>
      <c r="Q45" s="45"/>
      <c r="R45" s="44"/>
      <c r="S45" s="45"/>
      <c r="T45" s="21">
        <f t="shared" si="6"/>
        <v>0</v>
      </c>
      <c r="U45" s="22">
        <f t="shared" si="7"/>
        <v>0</v>
      </c>
      <c r="W45">
        <f t="shared" si="8"/>
        <v>0</v>
      </c>
      <c r="X45">
        <f t="shared" si="9"/>
        <v>0</v>
      </c>
      <c r="Y45">
        <f t="shared" si="10"/>
        <v>0</v>
      </c>
      <c r="Z45">
        <f t="shared" si="11"/>
        <v>0</v>
      </c>
    </row>
    <row r="46" spans="1:26">
      <c r="A46" s="94">
        <v>24</v>
      </c>
      <c r="B46" s="186"/>
      <c r="C46" s="187"/>
      <c r="D46" s="97"/>
      <c r="E46" s="116"/>
      <c r="F46" s="30"/>
      <c r="G46" s="31"/>
      <c r="H46" s="44"/>
      <c r="I46" s="154"/>
      <c r="J46" s="45"/>
      <c r="K46" s="44"/>
      <c r="L46" s="154"/>
      <c r="M46" s="45"/>
      <c r="N46" s="112"/>
      <c r="O46" s="45"/>
      <c r="P46" s="44"/>
      <c r="Q46" s="45"/>
      <c r="R46" s="44"/>
      <c r="S46" s="45"/>
      <c r="T46" s="21">
        <f t="shared" si="6"/>
        <v>0</v>
      </c>
      <c r="U46" s="22">
        <f t="shared" si="7"/>
        <v>0</v>
      </c>
      <c r="W46">
        <f t="shared" si="8"/>
        <v>0</v>
      </c>
      <c r="X46">
        <f t="shared" si="9"/>
        <v>0</v>
      </c>
      <c r="Y46">
        <f t="shared" si="10"/>
        <v>0</v>
      </c>
      <c r="Z46">
        <f t="shared" si="11"/>
        <v>0</v>
      </c>
    </row>
    <row r="47" spans="1:26">
      <c r="A47" s="94">
        <v>25</v>
      </c>
      <c r="B47" s="186"/>
      <c r="C47" s="187"/>
      <c r="D47" s="97"/>
      <c r="E47" s="116"/>
      <c r="F47" s="30"/>
      <c r="G47" s="31"/>
      <c r="H47" s="44"/>
      <c r="I47" s="154"/>
      <c r="J47" s="45"/>
      <c r="K47" s="44"/>
      <c r="L47" s="154"/>
      <c r="M47" s="45"/>
      <c r="N47" s="112"/>
      <c r="O47" s="45"/>
      <c r="P47" s="44"/>
      <c r="Q47" s="45"/>
      <c r="R47" s="44"/>
      <c r="S47" s="45"/>
      <c r="T47" s="21">
        <f t="shared" si="6"/>
        <v>0</v>
      </c>
      <c r="U47" s="22">
        <f t="shared" si="7"/>
        <v>0</v>
      </c>
      <c r="W47">
        <f t="shared" si="8"/>
        <v>0</v>
      </c>
      <c r="X47">
        <f t="shared" si="9"/>
        <v>0</v>
      </c>
      <c r="Y47">
        <f t="shared" si="10"/>
        <v>0</v>
      </c>
      <c r="Z47">
        <f t="shared" si="11"/>
        <v>0</v>
      </c>
    </row>
    <row r="48" spans="1:26">
      <c r="A48" s="94">
        <v>26</v>
      </c>
      <c r="B48" s="186"/>
      <c r="C48" s="187"/>
      <c r="D48" s="97"/>
      <c r="E48" s="116"/>
      <c r="F48" s="30"/>
      <c r="G48" s="31"/>
      <c r="H48" s="44"/>
      <c r="I48" s="154"/>
      <c r="J48" s="45"/>
      <c r="K48" s="44"/>
      <c r="L48" s="154"/>
      <c r="M48" s="45"/>
      <c r="N48" s="112"/>
      <c r="O48" s="45"/>
      <c r="P48" s="44"/>
      <c r="Q48" s="45"/>
      <c r="R48" s="44"/>
      <c r="S48" s="45"/>
      <c r="T48" s="21">
        <f t="shared" si="6"/>
        <v>0</v>
      </c>
      <c r="U48" s="22">
        <f t="shared" si="7"/>
        <v>0</v>
      </c>
      <c r="W48">
        <f t="shared" si="8"/>
        <v>0</v>
      </c>
      <c r="X48">
        <f t="shared" si="9"/>
        <v>0</v>
      </c>
      <c r="Y48">
        <f t="shared" si="10"/>
        <v>0</v>
      </c>
      <c r="Z48">
        <f t="shared" si="11"/>
        <v>0</v>
      </c>
    </row>
    <row r="49" spans="1:26">
      <c r="A49" s="94">
        <v>27</v>
      </c>
      <c r="B49" s="186"/>
      <c r="C49" s="187"/>
      <c r="D49" s="97"/>
      <c r="E49" s="116"/>
      <c r="F49" s="30"/>
      <c r="G49" s="31"/>
      <c r="H49" s="44"/>
      <c r="I49" s="154"/>
      <c r="J49" s="45"/>
      <c r="K49" s="44"/>
      <c r="L49" s="154"/>
      <c r="M49" s="45"/>
      <c r="N49" s="112"/>
      <c r="O49" s="45"/>
      <c r="P49" s="44"/>
      <c r="Q49" s="45"/>
      <c r="R49" s="44"/>
      <c r="S49" s="45"/>
      <c r="T49" s="21">
        <f t="shared" si="6"/>
        <v>0</v>
      </c>
      <c r="U49" s="22">
        <f t="shared" si="7"/>
        <v>0</v>
      </c>
      <c r="W49">
        <f t="shared" si="8"/>
        <v>0</v>
      </c>
      <c r="X49">
        <f t="shared" si="9"/>
        <v>0</v>
      </c>
      <c r="Y49">
        <f t="shared" si="10"/>
        <v>0</v>
      </c>
      <c r="Z49">
        <f t="shared" si="11"/>
        <v>0</v>
      </c>
    </row>
    <row r="50" spans="1:26">
      <c r="A50" s="94">
        <v>28</v>
      </c>
      <c r="B50" s="186"/>
      <c r="C50" s="187"/>
      <c r="D50" s="97"/>
      <c r="E50" s="116"/>
      <c r="F50" s="30"/>
      <c r="G50" s="31"/>
      <c r="H50" s="44"/>
      <c r="I50" s="154"/>
      <c r="J50" s="45"/>
      <c r="K50" s="44"/>
      <c r="L50" s="154"/>
      <c r="M50" s="45"/>
      <c r="N50" s="112"/>
      <c r="O50" s="45"/>
      <c r="P50" s="44"/>
      <c r="Q50" s="45"/>
      <c r="R50" s="44"/>
      <c r="S50" s="45"/>
      <c r="T50" s="21">
        <f t="shared" si="6"/>
        <v>0</v>
      </c>
      <c r="U50" s="22">
        <f t="shared" si="7"/>
        <v>0</v>
      </c>
      <c r="W50">
        <f t="shared" si="8"/>
        <v>0</v>
      </c>
      <c r="X50">
        <f t="shared" si="9"/>
        <v>0</v>
      </c>
      <c r="Y50">
        <f t="shared" si="10"/>
        <v>0</v>
      </c>
      <c r="Z50">
        <f t="shared" si="11"/>
        <v>0</v>
      </c>
    </row>
    <row r="51" spans="1:26">
      <c r="A51" s="94">
        <v>29</v>
      </c>
      <c r="B51" s="186"/>
      <c r="C51" s="187"/>
      <c r="D51" s="97"/>
      <c r="E51" s="116"/>
      <c r="F51" s="30"/>
      <c r="G51" s="31"/>
      <c r="H51" s="44"/>
      <c r="I51" s="154"/>
      <c r="J51" s="45"/>
      <c r="K51" s="44"/>
      <c r="L51" s="154"/>
      <c r="M51" s="45"/>
      <c r="N51" s="112"/>
      <c r="O51" s="45"/>
      <c r="P51" s="44"/>
      <c r="Q51" s="45"/>
      <c r="R51" s="44"/>
      <c r="S51" s="45"/>
      <c r="T51" s="21">
        <f t="shared" si="6"/>
        <v>0</v>
      </c>
      <c r="U51" s="22">
        <f t="shared" si="7"/>
        <v>0</v>
      </c>
      <c r="W51">
        <f t="shared" si="8"/>
        <v>0</v>
      </c>
      <c r="X51">
        <f t="shared" si="9"/>
        <v>0</v>
      </c>
      <c r="Y51">
        <f t="shared" si="10"/>
        <v>0</v>
      </c>
      <c r="Z51">
        <f t="shared" si="11"/>
        <v>0</v>
      </c>
    </row>
    <row r="52" spans="1:26">
      <c r="A52" s="94">
        <v>30</v>
      </c>
      <c r="B52" s="186"/>
      <c r="C52" s="187"/>
      <c r="D52" s="97"/>
      <c r="E52" s="116"/>
      <c r="F52" s="30"/>
      <c r="G52" s="31"/>
      <c r="H52" s="44"/>
      <c r="I52" s="154"/>
      <c r="J52" s="45"/>
      <c r="K52" s="44"/>
      <c r="L52" s="154"/>
      <c r="M52" s="45"/>
      <c r="N52" s="112"/>
      <c r="O52" s="45"/>
      <c r="P52" s="44"/>
      <c r="Q52" s="45"/>
      <c r="R52" s="44"/>
      <c r="S52" s="45"/>
      <c r="T52" s="21">
        <f t="shared" si="6"/>
        <v>0</v>
      </c>
      <c r="U52" s="22">
        <f t="shared" si="7"/>
        <v>0</v>
      </c>
      <c r="W52">
        <f t="shared" si="8"/>
        <v>0</v>
      </c>
      <c r="X52">
        <f t="shared" si="9"/>
        <v>0</v>
      </c>
      <c r="Y52">
        <f t="shared" si="10"/>
        <v>0</v>
      </c>
      <c r="Z52">
        <f t="shared" si="11"/>
        <v>0</v>
      </c>
    </row>
    <row r="53" spans="1:26">
      <c r="A53" s="94">
        <v>31</v>
      </c>
      <c r="B53" s="186"/>
      <c r="C53" s="187"/>
      <c r="D53" s="97"/>
      <c r="E53" s="116"/>
      <c r="F53" s="30"/>
      <c r="G53" s="31"/>
      <c r="H53" s="44"/>
      <c r="I53" s="154"/>
      <c r="J53" s="45"/>
      <c r="K53" s="44"/>
      <c r="L53" s="154"/>
      <c r="M53" s="45"/>
      <c r="N53" s="112"/>
      <c r="O53" s="45"/>
      <c r="P53" s="44"/>
      <c r="Q53" s="45"/>
      <c r="R53" s="44"/>
      <c r="S53" s="45"/>
      <c r="T53" s="21">
        <f t="shared" si="6"/>
        <v>0</v>
      </c>
      <c r="U53" s="22">
        <f t="shared" si="7"/>
        <v>0</v>
      </c>
      <c r="W53">
        <f t="shared" si="8"/>
        <v>0</v>
      </c>
      <c r="X53">
        <f t="shared" si="9"/>
        <v>0</v>
      </c>
      <c r="Y53">
        <f t="shared" si="10"/>
        <v>0</v>
      </c>
      <c r="Z53">
        <f t="shared" si="11"/>
        <v>0</v>
      </c>
    </row>
    <row r="54" spans="1:26">
      <c r="A54" s="94">
        <v>32</v>
      </c>
      <c r="B54" s="186"/>
      <c r="C54" s="187"/>
      <c r="D54" s="97"/>
      <c r="E54" s="116"/>
      <c r="F54" s="30"/>
      <c r="G54" s="31"/>
      <c r="H54" s="44"/>
      <c r="I54" s="154"/>
      <c r="J54" s="45"/>
      <c r="K54" s="44"/>
      <c r="L54" s="154"/>
      <c r="M54" s="45"/>
      <c r="N54" s="112"/>
      <c r="O54" s="45"/>
      <c r="P54" s="44"/>
      <c r="Q54" s="45"/>
      <c r="R54" s="44"/>
      <c r="S54" s="45"/>
      <c r="T54" s="21">
        <f t="shared" si="6"/>
        <v>0</v>
      </c>
      <c r="U54" s="22">
        <f t="shared" si="7"/>
        <v>0</v>
      </c>
      <c r="W54">
        <f t="shared" si="8"/>
        <v>0</v>
      </c>
      <c r="X54">
        <f t="shared" si="9"/>
        <v>0</v>
      </c>
      <c r="Y54">
        <f t="shared" si="10"/>
        <v>0</v>
      </c>
      <c r="Z54">
        <f t="shared" si="11"/>
        <v>0</v>
      </c>
    </row>
    <row r="55" spans="1:26">
      <c r="A55" s="94">
        <v>33</v>
      </c>
      <c r="B55" s="186"/>
      <c r="C55" s="187"/>
      <c r="D55" s="97"/>
      <c r="E55" s="116"/>
      <c r="F55" s="30"/>
      <c r="G55" s="31"/>
      <c r="H55" s="44"/>
      <c r="I55" s="154"/>
      <c r="J55" s="45"/>
      <c r="K55" s="44"/>
      <c r="L55" s="154"/>
      <c r="M55" s="45"/>
      <c r="N55" s="112"/>
      <c r="O55" s="45"/>
      <c r="P55" s="44"/>
      <c r="Q55" s="45"/>
      <c r="R55" s="44"/>
      <c r="S55" s="45"/>
      <c r="T55" s="21">
        <f t="shared" si="6"/>
        <v>0</v>
      </c>
      <c r="U55" s="22">
        <f t="shared" si="7"/>
        <v>0</v>
      </c>
      <c r="W55">
        <f t="shared" si="8"/>
        <v>0</v>
      </c>
      <c r="X55">
        <f t="shared" si="9"/>
        <v>0</v>
      </c>
      <c r="Y55">
        <f t="shared" si="10"/>
        <v>0</v>
      </c>
      <c r="Z55">
        <f t="shared" si="11"/>
        <v>0</v>
      </c>
    </row>
    <row r="56" spans="1:26">
      <c r="A56" s="94">
        <v>34</v>
      </c>
      <c r="B56" s="186"/>
      <c r="C56" s="187"/>
      <c r="D56" s="97"/>
      <c r="E56" s="116"/>
      <c r="F56" s="30"/>
      <c r="G56" s="31"/>
      <c r="H56" s="44"/>
      <c r="I56" s="154"/>
      <c r="J56" s="45"/>
      <c r="K56" s="44"/>
      <c r="L56" s="154"/>
      <c r="M56" s="45"/>
      <c r="N56" s="112"/>
      <c r="O56" s="45"/>
      <c r="P56" s="44"/>
      <c r="Q56" s="45"/>
      <c r="R56" s="44"/>
      <c r="S56" s="45"/>
      <c r="T56" s="21">
        <f t="shared" si="6"/>
        <v>0</v>
      </c>
      <c r="U56" s="22">
        <f t="shared" si="7"/>
        <v>0</v>
      </c>
      <c r="W56">
        <f t="shared" si="8"/>
        <v>0</v>
      </c>
      <c r="X56">
        <f t="shared" si="9"/>
        <v>0</v>
      </c>
      <c r="Y56">
        <f t="shared" si="10"/>
        <v>0</v>
      </c>
      <c r="Z56">
        <f t="shared" si="11"/>
        <v>0</v>
      </c>
    </row>
    <row r="57" spans="1:26">
      <c r="A57" s="94">
        <v>35</v>
      </c>
      <c r="B57" s="186"/>
      <c r="C57" s="187"/>
      <c r="D57" s="97"/>
      <c r="E57" s="116"/>
      <c r="F57" s="30"/>
      <c r="G57" s="31"/>
      <c r="H57" s="44"/>
      <c r="I57" s="154"/>
      <c r="J57" s="45"/>
      <c r="K57" s="44"/>
      <c r="L57" s="154"/>
      <c r="M57" s="45"/>
      <c r="N57" s="112"/>
      <c r="O57" s="45"/>
      <c r="P57" s="44"/>
      <c r="Q57" s="45"/>
      <c r="R57" s="44"/>
      <c r="S57" s="45"/>
      <c r="T57" s="32">
        <f t="shared" si="6"/>
        <v>0</v>
      </c>
      <c r="U57" s="33">
        <f t="shared" si="7"/>
        <v>0</v>
      </c>
      <c r="W57">
        <f t="shared" si="8"/>
        <v>0</v>
      </c>
      <c r="X57">
        <f t="shared" si="9"/>
        <v>0</v>
      </c>
      <c r="Y57">
        <f t="shared" si="10"/>
        <v>0</v>
      </c>
      <c r="Z57">
        <f t="shared" si="11"/>
        <v>0</v>
      </c>
    </row>
    <row r="58" spans="1:26">
      <c r="A58" s="94">
        <v>36</v>
      </c>
      <c r="B58" s="186"/>
      <c r="C58" s="187"/>
      <c r="D58" s="97"/>
      <c r="E58" s="116"/>
      <c r="F58" s="30"/>
      <c r="G58" s="31"/>
      <c r="H58" s="44"/>
      <c r="I58" s="154"/>
      <c r="J58" s="45"/>
      <c r="K58" s="44"/>
      <c r="L58" s="154"/>
      <c r="M58" s="45"/>
      <c r="N58" s="112"/>
      <c r="O58" s="45"/>
      <c r="P58" s="44"/>
      <c r="Q58" s="45"/>
      <c r="R58" s="44"/>
      <c r="S58" s="45"/>
      <c r="T58" s="32">
        <f t="shared" si="6"/>
        <v>0</v>
      </c>
      <c r="U58" s="33">
        <f t="shared" si="7"/>
        <v>0</v>
      </c>
      <c r="W58">
        <f t="shared" si="8"/>
        <v>0</v>
      </c>
      <c r="X58">
        <f t="shared" si="9"/>
        <v>0</v>
      </c>
      <c r="Y58">
        <f t="shared" si="10"/>
        <v>0</v>
      </c>
      <c r="Z58">
        <f t="shared" si="11"/>
        <v>0</v>
      </c>
    </row>
    <row r="59" spans="1:26">
      <c r="A59" s="94">
        <v>37</v>
      </c>
      <c r="B59" s="186"/>
      <c r="C59" s="187"/>
      <c r="D59" s="97"/>
      <c r="E59" s="116"/>
      <c r="F59" s="30"/>
      <c r="G59" s="31"/>
      <c r="H59" s="44"/>
      <c r="I59" s="154"/>
      <c r="J59" s="45"/>
      <c r="K59" s="44"/>
      <c r="L59" s="154"/>
      <c r="M59" s="45"/>
      <c r="N59" s="112"/>
      <c r="O59" s="45"/>
      <c r="P59" s="44"/>
      <c r="Q59" s="45"/>
      <c r="R59" s="44"/>
      <c r="S59" s="45"/>
      <c r="T59" s="32">
        <f t="shared" si="6"/>
        <v>0</v>
      </c>
      <c r="U59" s="33">
        <f t="shared" si="7"/>
        <v>0</v>
      </c>
      <c r="W59">
        <f t="shared" si="8"/>
        <v>0</v>
      </c>
      <c r="X59">
        <f t="shared" si="9"/>
        <v>0</v>
      </c>
      <c r="Y59">
        <f t="shared" si="10"/>
        <v>0</v>
      </c>
      <c r="Z59">
        <f t="shared" si="11"/>
        <v>0</v>
      </c>
    </row>
    <row r="60" spans="1:26">
      <c r="A60" s="94">
        <v>38</v>
      </c>
      <c r="B60" s="186"/>
      <c r="C60" s="187"/>
      <c r="D60" s="97"/>
      <c r="E60" s="116"/>
      <c r="F60" s="30"/>
      <c r="G60" s="31"/>
      <c r="H60" s="44"/>
      <c r="I60" s="154"/>
      <c r="J60" s="45"/>
      <c r="K60" s="44"/>
      <c r="L60" s="154"/>
      <c r="M60" s="45"/>
      <c r="N60" s="112"/>
      <c r="O60" s="45"/>
      <c r="P60" s="44"/>
      <c r="Q60" s="45"/>
      <c r="R60" s="44"/>
      <c r="S60" s="45"/>
      <c r="T60" s="32">
        <f t="shared" si="6"/>
        <v>0</v>
      </c>
      <c r="U60" s="33">
        <f t="shared" si="7"/>
        <v>0</v>
      </c>
      <c r="W60">
        <f t="shared" si="8"/>
        <v>0</v>
      </c>
      <c r="X60">
        <f t="shared" si="9"/>
        <v>0</v>
      </c>
      <c r="Y60">
        <f t="shared" si="10"/>
        <v>0</v>
      </c>
      <c r="Z60">
        <f t="shared" si="11"/>
        <v>0</v>
      </c>
    </row>
    <row r="61" spans="1:26">
      <c r="A61" s="94">
        <v>39</v>
      </c>
      <c r="B61" s="186"/>
      <c r="C61" s="187"/>
      <c r="D61" s="97"/>
      <c r="E61" s="116"/>
      <c r="F61" s="30"/>
      <c r="G61" s="31"/>
      <c r="H61" s="44"/>
      <c r="I61" s="154"/>
      <c r="J61" s="45"/>
      <c r="K61" s="44"/>
      <c r="L61" s="154"/>
      <c r="M61" s="45"/>
      <c r="N61" s="112"/>
      <c r="O61" s="45"/>
      <c r="P61" s="44"/>
      <c r="Q61" s="45"/>
      <c r="R61" s="44"/>
      <c r="S61" s="45"/>
      <c r="T61" s="32">
        <f t="shared" si="6"/>
        <v>0</v>
      </c>
      <c r="U61" s="33">
        <f t="shared" si="7"/>
        <v>0</v>
      </c>
      <c r="W61">
        <f t="shared" si="8"/>
        <v>0</v>
      </c>
      <c r="X61">
        <f t="shared" si="9"/>
        <v>0</v>
      </c>
      <c r="Y61">
        <f t="shared" si="10"/>
        <v>0</v>
      </c>
      <c r="Z61">
        <f t="shared" si="11"/>
        <v>0</v>
      </c>
    </row>
    <row r="62" spans="1:26">
      <c r="A62" s="95">
        <v>40</v>
      </c>
      <c r="B62" s="188"/>
      <c r="C62" s="189"/>
      <c r="D62" s="98"/>
      <c r="E62" s="117"/>
      <c r="F62" s="47"/>
      <c r="G62" s="48"/>
      <c r="H62" s="61"/>
      <c r="I62" s="155"/>
      <c r="J62" s="62"/>
      <c r="K62" s="61"/>
      <c r="L62" s="155"/>
      <c r="M62" s="62"/>
      <c r="N62" s="113"/>
      <c r="O62" s="62"/>
      <c r="P62" s="61"/>
      <c r="Q62" s="62"/>
      <c r="R62" s="61"/>
      <c r="S62" s="62"/>
      <c r="T62" s="11">
        <f t="shared" si="6"/>
        <v>0</v>
      </c>
      <c r="U62" s="49">
        <f t="shared" si="7"/>
        <v>0</v>
      </c>
      <c r="W62" s="8">
        <f t="shared" si="8"/>
        <v>0</v>
      </c>
      <c r="X62" s="8">
        <f t="shared" si="9"/>
        <v>0</v>
      </c>
      <c r="Y62" s="8">
        <f t="shared" si="10"/>
        <v>0</v>
      </c>
      <c r="Z62">
        <f t="shared" si="11"/>
        <v>0</v>
      </c>
    </row>
    <row r="63" spans="1:26">
      <c r="A63" s="204" t="s">
        <v>19</v>
      </c>
      <c r="B63" s="205"/>
      <c r="C63" s="168"/>
      <c r="D63" s="168"/>
      <c r="E63" s="283">
        <f>SUM(E23:E62)</f>
        <v>0</v>
      </c>
      <c r="F63" s="8"/>
      <c r="G63" s="8"/>
      <c r="H63" s="25">
        <f>SUM(H23:H62)</f>
        <v>0</v>
      </c>
      <c r="I63" s="284">
        <f>SUM(I23:I62)</f>
        <v>0</v>
      </c>
      <c r="J63" s="58">
        <f t="shared" ref="J63:U63" si="12">SUM(J23:J62)</f>
        <v>0</v>
      </c>
      <c r="K63" s="283">
        <f t="shared" si="12"/>
        <v>0</v>
      </c>
      <c r="L63" s="8">
        <f t="shared" si="12"/>
        <v>0</v>
      </c>
      <c r="M63" s="8">
        <f t="shared" si="12"/>
        <v>0</v>
      </c>
      <c r="N63" s="57">
        <f t="shared" si="12"/>
        <v>0</v>
      </c>
      <c r="O63" s="58">
        <f t="shared" si="12"/>
        <v>0</v>
      </c>
      <c r="P63" s="57">
        <f t="shared" si="12"/>
        <v>0</v>
      </c>
      <c r="Q63" s="60">
        <f t="shared" si="12"/>
        <v>0</v>
      </c>
      <c r="R63" s="57">
        <f t="shared" si="12"/>
        <v>0</v>
      </c>
      <c r="S63" s="58">
        <f t="shared" si="12"/>
        <v>0</v>
      </c>
      <c r="T63" s="57">
        <f t="shared" si="12"/>
        <v>0</v>
      </c>
      <c r="U63" s="58">
        <f t="shared" si="12"/>
        <v>0</v>
      </c>
      <c r="W63">
        <f>SUM(W23:W62)</f>
        <v>0</v>
      </c>
      <c r="X63">
        <f>SUM(X23:X62)</f>
        <v>0</v>
      </c>
      <c r="Y63">
        <f>SUM(Y23:Y62)</f>
        <v>0</v>
      </c>
      <c r="Z63">
        <f>SUM(Z23:Z62)</f>
        <v>0</v>
      </c>
    </row>
  </sheetData>
  <mergeCells count="99">
    <mergeCell ref="B58:C58"/>
    <mergeCell ref="B59:C59"/>
    <mergeCell ref="B60:C60"/>
    <mergeCell ref="B61:C61"/>
    <mergeCell ref="B62:C62"/>
    <mergeCell ref="A63:B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U21:U22"/>
    <mergeCell ref="B23:C23"/>
    <mergeCell ref="B24:C24"/>
    <mergeCell ref="B25:C25"/>
    <mergeCell ref="B26:C26"/>
    <mergeCell ref="B27:C27"/>
    <mergeCell ref="H21:J21"/>
    <mergeCell ref="K21:M21"/>
    <mergeCell ref="N21:O21"/>
    <mergeCell ref="P21:Q21"/>
    <mergeCell ref="R21:S21"/>
    <mergeCell ref="T21:T22"/>
    <mergeCell ref="A18:B18"/>
    <mergeCell ref="A20:B20"/>
    <mergeCell ref="A21:C22"/>
    <mergeCell ref="D21:D22"/>
    <mergeCell ref="E21:E22"/>
    <mergeCell ref="F21:G21"/>
    <mergeCell ref="A14:B15"/>
    <mergeCell ref="C14:C15"/>
    <mergeCell ref="D14:I14"/>
    <mergeCell ref="J14:O14"/>
    <mergeCell ref="A16:B16"/>
    <mergeCell ref="A17:B17"/>
    <mergeCell ref="R10:S10"/>
    <mergeCell ref="T10:U10"/>
    <mergeCell ref="A11:B11"/>
    <mergeCell ref="C11:C12"/>
    <mergeCell ref="N11:O11"/>
    <mergeCell ref="P11:Q11"/>
    <mergeCell ref="R11:S11"/>
    <mergeCell ref="T11:U11"/>
    <mergeCell ref="A12:B12"/>
    <mergeCell ref="T8:U8"/>
    <mergeCell ref="A9:B9"/>
    <mergeCell ref="C9:C10"/>
    <mergeCell ref="N9:O9"/>
    <mergeCell ref="P9:Q9"/>
    <mergeCell ref="R9:S9"/>
    <mergeCell ref="T9:U9"/>
    <mergeCell ref="A10:B10"/>
    <mergeCell ref="N10:O10"/>
    <mergeCell ref="P10:Q10"/>
    <mergeCell ref="M5:M8"/>
    <mergeCell ref="N5:U5"/>
    <mergeCell ref="N6:Q7"/>
    <mergeCell ref="R6:U7"/>
    <mergeCell ref="A7:B7"/>
    <mergeCell ref="C7:C8"/>
    <mergeCell ref="A8:B8"/>
    <mergeCell ref="N8:O8"/>
    <mergeCell ref="P8:Q8"/>
    <mergeCell ref="R8:S8"/>
    <mergeCell ref="A1:B1"/>
    <mergeCell ref="D1:F1"/>
    <mergeCell ref="G1:I1"/>
    <mergeCell ref="R1:S1"/>
    <mergeCell ref="A5:B6"/>
    <mergeCell ref="C5:C6"/>
    <mergeCell ref="D5:E5"/>
    <mergeCell ref="F5:G5"/>
    <mergeCell ref="H5:I5"/>
    <mergeCell ref="J5:K5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別紙1(個人用) (2)</vt:lpstr>
      <vt:lpstr>支会用記録シート</vt:lpstr>
      <vt:lpstr>支会用入力方法</vt:lpstr>
      <vt:lpstr>支会用記録シート!Print_Area</vt:lpstr>
      <vt:lpstr>支会用入力方法!Print_Area</vt:lpstr>
      <vt:lpstr>'別紙1(個人用)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note17</dc:creator>
  <cp:lastModifiedBy>nishibe</cp:lastModifiedBy>
  <cp:lastPrinted>2021-07-01T02:33:47Z</cp:lastPrinted>
  <dcterms:created xsi:type="dcterms:W3CDTF">2020-04-08T00:42:59Z</dcterms:created>
  <dcterms:modified xsi:type="dcterms:W3CDTF">2021-07-05T04:50:26Z</dcterms:modified>
</cp:coreProperties>
</file>